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2010" sheetId="1" r:id="rId1"/>
    <sheet name="2011 ian" sheetId="2" r:id="rId2"/>
  </sheets>
  <definedNames/>
  <calcPr fullCalcOnLoad="1"/>
</workbook>
</file>

<file path=xl/sharedStrings.xml><?xml version="1.0" encoding="utf-8"?>
<sst xmlns="http://schemas.openxmlformats.org/spreadsheetml/2006/main" count="134" uniqueCount="57">
  <si>
    <t>Distribuţia pe judeţe a apelurilor recepţionate în Centrele unice pentru apeluri de urgenţă</t>
  </si>
  <si>
    <t>Distribuţia pe agenţii a apelurilor care au fost transferate către agenţiile de urgenţă</t>
  </si>
  <si>
    <t>Judeţ</t>
  </si>
  <si>
    <t>Total apeluri recepţionate</t>
  </si>
  <si>
    <t>Apeluri FALSE</t>
  </si>
  <si>
    <t>Apeluri REALE</t>
  </si>
  <si>
    <t>POLIŢIE</t>
  </si>
  <si>
    <t>AMBULANŢA</t>
  </si>
  <si>
    <t>ISU+SMURD</t>
  </si>
  <si>
    <t>JANDARMI</t>
  </si>
  <si>
    <t>ALTE AGENŢII</t>
  </si>
  <si>
    <t>Total</t>
  </si>
  <si>
    <t>Procent</t>
  </si>
  <si>
    <t>AB</t>
  </si>
  <si>
    <t>AG</t>
  </si>
  <si>
    <t>AR</t>
  </si>
  <si>
    <t>BC</t>
  </si>
  <si>
    <t>BH</t>
  </si>
  <si>
    <t>BN</t>
  </si>
  <si>
    <t>BR</t>
  </si>
  <si>
    <t>BT</t>
  </si>
  <si>
    <t>BUC</t>
  </si>
  <si>
    <t>BV</t>
  </si>
  <si>
    <t>BZ</t>
  </si>
  <si>
    <t>CJ</t>
  </si>
  <si>
    <t>CL</t>
  </si>
  <si>
    <t>CS</t>
  </si>
  <si>
    <t>CT</t>
  </si>
  <si>
    <t>CV</t>
  </si>
  <si>
    <t>DB</t>
  </si>
  <si>
    <t>DJ</t>
  </si>
  <si>
    <t>GJ</t>
  </si>
  <si>
    <t>GL</t>
  </si>
  <si>
    <t>GR</t>
  </si>
  <si>
    <t>HD</t>
  </si>
  <si>
    <t>HR</t>
  </si>
  <si>
    <t>IL</t>
  </si>
  <si>
    <t>IS</t>
  </si>
  <si>
    <t>MH</t>
  </si>
  <si>
    <t>MM</t>
  </si>
  <si>
    <t>MS</t>
  </si>
  <si>
    <t>NT</t>
  </si>
  <si>
    <t>OT</t>
  </si>
  <si>
    <t>PH</t>
  </si>
  <si>
    <t>SB</t>
  </si>
  <si>
    <t>SJ</t>
  </si>
  <si>
    <t>SM</t>
  </si>
  <si>
    <t>SV</t>
  </si>
  <si>
    <t>TL</t>
  </si>
  <si>
    <t>TM</t>
  </si>
  <si>
    <t>TR</t>
  </si>
  <si>
    <t>VL</t>
  </si>
  <si>
    <t>VN</t>
  </si>
  <si>
    <t>VS</t>
  </si>
  <si>
    <t>* Alte agenţii: A1, A2</t>
  </si>
  <si>
    <t>ALTE AGENŢII*</t>
  </si>
  <si>
    <t>* Alte agenţii: A1, A2, SRI,SPP,AFER, COSIT, DAI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</si>
</sst>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.00%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0" fillId="0" borderId="1" xfId="0" applyNumberFormat="1" applyBorder="1" applyAlignment="1">
      <alignment horizontal="right" vertical="top"/>
    </xf>
    <xf numFmtId="165" fontId="0" fillId="0" borderId="1" xfId="0" applyNumberFormat="1" applyBorder="1" applyAlignment="1">
      <alignment/>
    </xf>
    <xf numFmtId="164" fontId="1" fillId="0" borderId="4" xfId="0" applyFont="1" applyBorder="1" applyAlignment="1">
      <alignment/>
    </xf>
    <xf numFmtId="165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5" fontId="0" fillId="0" borderId="5" xfId="0" applyNumberFormat="1" applyBorder="1" applyAlignment="1">
      <alignment horizontal="right" vertical="top"/>
    </xf>
    <xf numFmtId="166" fontId="1" fillId="0" borderId="3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6" fontId="1" fillId="0" borderId="5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top"/>
    </xf>
    <xf numFmtId="165" fontId="3" fillId="0" borderId="7" xfId="0" applyNumberFormat="1" applyFont="1" applyFill="1" applyBorder="1" applyAlignment="1">
      <alignment/>
    </xf>
    <xf numFmtId="165" fontId="3" fillId="0" borderId="8" xfId="0" applyNumberFormat="1" applyFont="1" applyFill="1" applyBorder="1" applyAlignment="1">
      <alignment/>
    </xf>
    <xf numFmtId="166" fontId="3" fillId="0" borderId="8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166" fontId="3" fillId="0" borderId="9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6" fontId="3" fillId="0" borderId="9" xfId="0" applyNumberFormat="1" applyFont="1" applyBorder="1" applyAlignment="1">
      <alignment horizontal="center" vertical="center"/>
    </xf>
    <xf numFmtId="164" fontId="5" fillId="0" borderId="0" xfId="0" applyFont="1" applyBorder="1" applyAlignment="1">
      <alignment horizontal="left"/>
    </xf>
    <xf numFmtId="165" fontId="6" fillId="0" borderId="1" xfId="0" applyNumberFormat="1" applyFont="1" applyBorder="1" applyAlignment="1">
      <alignment/>
    </xf>
    <xf numFmtId="165" fontId="1" fillId="2" borderId="4" xfId="0" applyNumberFormat="1" applyFont="1" applyFill="1" applyBorder="1" applyAlignment="1">
      <alignment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0" borderId="4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1" fillId="0" borderId="4" xfId="0" applyFont="1" applyBorder="1" applyAlignment="1">
      <alignment horizontal="center"/>
    </xf>
    <xf numFmtId="165" fontId="1" fillId="2" borderId="1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 horizontal="center" vertical="top"/>
    </xf>
    <xf numFmtId="166" fontId="1" fillId="0" borderId="4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165" fontId="1" fillId="2" borderId="5" xfId="0" applyNumberFormat="1" applyFont="1" applyFill="1" applyBorder="1" applyAlignment="1">
      <alignment/>
    </xf>
    <xf numFmtId="166" fontId="1" fillId="0" borderId="3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 topLeftCell="A7">
      <selection activeCell="R32" sqref="R32"/>
    </sheetView>
  </sheetViews>
  <sheetFormatPr defaultColWidth="9.140625" defaultRowHeight="12.75"/>
  <cols>
    <col min="1" max="1" width="7.57421875" style="1" customWidth="1"/>
    <col min="2" max="2" width="12.7109375" style="2" customWidth="1"/>
    <col min="3" max="3" width="10.140625" style="2" customWidth="1"/>
    <col min="4" max="6" width="9.140625" style="2" customWidth="1"/>
    <col min="7" max="7" width="5.00390625" style="2" customWidth="1"/>
    <col min="8" max="8" width="9.57421875" style="2" customWidth="1"/>
    <col min="9" max="9" width="8.00390625" style="2" customWidth="1"/>
    <col min="10" max="10" width="9.00390625" style="2" customWidth="1"/>
    <col min="11" max="15" width="8.00390625" style="2" customWidth="1"/>
    <col min="16" max="16" width="8.421875" style="2" customWidth="1"/>
    <col min="17" max="17" width="8.00390625" style="2" customWidth="1"/>
    <col min="18" max="18" width="9.140625" style="2" customWidth="1"/>
    <col min="19" max="19" width="0" style="2" hidden="1" customWidth="1"/>
    <col min="20" max="16384" width="9.140625" style="2" customWidth="1"/>
  </cols>
  <sheetData>
    <row r="1" spans="1:17" ht="27.75" customHeight="1">
      <c r="A1" s="3">
        <v>2010</v>
      </c>
      <c r="B1" s="4" t="s">
        <v>0</v>
      </c>
      <c r="C1" s="4"/>
      <c r="D1" s="4"/>
      <c r="E1" s="4"/>
      <c r="F1" s="4"/>
      <c r="H1" s="5" t="s">
        <v>1</v>
      </c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6" t="s">
        <v>2</v>
      </c>
      <c r="B2" s="7" t="s">
        <v>3</v>
      </c>
      <c r="C2" s="8" t="s">
        <v>4</v>
      </c>
      <c r="D2" s="8"/>
      <c r="E2" s="9" t="s">
        <v>5</v>
      </c>
      <c r="F2" s="9"/>
      <c r="G2" s="10"/>
      <c r="H2" s="5" t="s">
        <v>6</v>
      </c>
      <c r="I2" s="5"/>
      <c r="J2" s="11" t="s">
        <v>7</v>
      </c>
      <c r="K2" s="11"/>
      <c r="L2" s="11" t="s">
        <v>8</v>
      </c>
      <c r="M2" s="11"/>
      <c r="N2" s="11" t="s">
        <v>9</v>
      </c>
      <c r="O2" s="11"/>
      <c r="P2" s="11" t="s">
        <v>10</v>
      </c>
      <c r="Q2" s="11"/>
    </row>
    <row r="3" spans="1:17" ht="12.75">
      <c r="A3" s="6"/>
      <c r="B3" s="7"/>
      <c r="C3" s="12" t="s">
        <v>11</v>
      </c>
      <c r="D3" s="13" t="s">
        <v>12</v>
      </c>
      <c r="E3" s="12" t="s">
        <v>11</v>
      </c>
      <c r="F3" s="13" t="s">
        <v>12</v>
      </c>
      <c r="G3" s="14"/>
      <c r="H3" s="12" t="s">
        <v>11</v>
      </c>
      <c r="I3" s="13" t="s">
        <v>12</v>
      </c>
      <c r="J3" s="12" t="s">
        <v>11</v>
      </c>
      <c r="K3" s="13" t="s">
        <v>12</v>
      </c>
      <c r="L3" s="12" t="s">
        <v>11</v>
      </c>
      <c r="M3" s="13" t="s">
        <v>12</v>
      </c>
      <c r="N3" s="12" t="s">
        <v>11</v>
      </c>
      <c r="O3" s="13" t="s">
        <v>12</v>
      </c>
      <c r="P3" s="12" t="s">
        <v>11</v>
      </c>
      <c r="Q3" s="13" t="s">
        <v>12</v>
      </c>
    </row>
    <row r="4" spans="1:19" ht="12.75">
      <c r="A4" s="15" t="s">
        <v>13</v>
      </c>
      <c r="B4" s="16">
        <v>272169</v>
      </c>
      <c r="C4" s="17">
        <v>222122</v>
      </c>
      <c r="D4" s="18">
        <f>C4/B4</f>
        <v>0.8161179267293484</v>
      </c>
      <c r="E4" s="17">
        <f>B4-C4</f>
        <v>50047</v>
      </c>
      <c r="F4" s="18">
        <f>E4/B4</f>
        <v>0.1838820732706517</v>
      </c>
      <c r="G4" s="19"/>
      <c r="H4" s="20">
        <v>21886</v>
      </c>
      <c r="I4" s="18">
        <f>H4/S4</f>
        <v>0.3895415064787128</v>
      </c>
      <c r="J4" s="17">
        <v>24844</v>
      </c>
      <c r="K4" s="18">
        <f>J4/S4</f>
        <v>0.44218994731596184</v>
      </c>
      <c r="L4" s="17">
        <v>7934</v>
      </c>
      <c r="M4" s="18">
        <f>L4/S4</f>
        <v>0.1412145806635341</v>
      </c>
      <c r="N4" s="21">
        <v>1520</v>
      </c>
      <c r="O4" s="18">
        <f>N4/S4</f>
        <v>0.027053965541791257</v>
      </c>
      <c r="P4" s="21"/>
      <c r="Q4" s="22"/>
      <c r="S4" s="23">
        <f>H4+J4+L4+N4+P4</f>
        <v>56184</v>
      </c>
    </row>
    <row r="5" spans="1:19" ht="12.75">
      <c r="A5" s="15" t="s">
        <v>14</v>
      </c>
      <c r="B5" s="16">
        <v>507508</v>
      </c>
      <c r="C5" s="16">
        <v>379049</v>
      </c>
      <c r="D5" s="24">
        <f aca="true" t="shared" si="0" ref="D5:D44">C5/B5</f>
        <v>0.7468828077586954</v>
      </c>
      <c r="E5" s="16">
        <f aca="true" t="shared" si="1" ref="E5:E44">B5-C5</f>
        <v>128459</v>
      </c>
      <c r="F5" s="24">
        <f aca="true" t="shared" si="2" ref="F5:F44">E5/B5</f>
        <v>0.2531171922413046</v>
      </c>
      <c r="G5" s="19"/>
      <c r="H5" s="20">
        <v>27206</v>
      </c>
      <c r="I5" s="18">
        <f aca="true" t="shared" si="3" ref="I5:I45">H5/S5</f>
        <v>0.3328358208955224</v>
      </c>
      <c r="J5" s="16">
        <v>44126</v>
      </c>
      <c r="K5" s="18">
        <f aca="true" t="shared" si="4" ref="K5:K45">J5/S5</f>
        <v>0.5398336187912894</v>
      </c>
      <c r="L5" s="16">
        <v>8616</v>
      </c>
      <c r="M5" s="18">
        <f aca="true" t="shared" si="5" ref="M5:M45">L5/S5</f>
        <v>0.10540738928309273</v>
      </c>
      <c r="N5" s="21">
        <v>1099</v>
      </c>
      <c r="O5" s="18">
        <f aca="true" t="shared" si="6" ref="O5:O45">N5/S5</f>
        <v>0.013445069733300709</v>
      </c>
      <c r="P5" s="21">
        <v>693</v>
      </c>
      <c r="Q5" s="25">
        <f>P5/S5</f>
        <v>0.008478101296794716</v>
      </c>
      <c r="S5" s="23">
        <f aca="true" t="shared" si="7" ref="S5:S45">H5+J5+L5+N5+P5</f>
        <v>81740</v>
      </c>
    </row>
    <row r="6" spans="1:19" ht="12.75">
      <c r="A6" s="15" t="s">
        <v>15</v>
      </c>
      <c r="B6" s="16">
        <v>415193</v>
      </c>
      <c r="C6" s="16">
        <v>277151</v>
      </c>
      <c r="D6" s="24">
        <f t="shared" si="0"/>
        <v>0.6675232963946888</v>
      </c>
      <c r="E6" s="16">
        <f t="shared" si="1"/>
        <v>138042</v>
      </c>
      <c r="F6" s="24">
        <f t="shared" si="2"/>
        <v>0.3324767036053113</v>
      </c>
      <c r="G6" s="19"/>
      <c r="H6" s="20">
        <v>24331</v>
      </c>
      <c r="I6" s="18">
        <f t="shared" si="3"/>
        <v>0.24390512851357313</v>
      </c>
      <c r="J6" s="16">
        <v>68872</v>
      </c>
      <c r="K6" s="18">
        <f t="shared" si="4"/>
        <v>0.6904045871927503</v>
      </c>
      <c r="L6" s="16">
        <v>6053</v>
      </c>
      <c r="M6" s="18">
        <f t="shared" si="5"/>
        <v>0.06067805445286499</v>
      </c>
      <c r="N6" s="21">
        <v>500</v>
      </c>
      <c r="O6" s="18">
        <f t="shared" si="6"/>
        <v>0.00501222984081158</v>
      </c>
      <c r="P6" s="21"/>
      <c r="Q6" s="25"/>
      <c r="S6" s="23">
        <f t="shared" si="7"/>
        <v>99756</v>
      </c>
    </row>
    <row r="7" spans="1:19" ht="12.75">
      <c r="A7" s="15" t="s">
        <v>16</v>
      </c>
      <c r="B7" s="16">
        <v>762846</v>
      </c>
      <c r="C7" s="16">
        <v>625698</v>
      </c>
      <c r="D7" s="24">
        <f t="shared" si="0"/>
        <v>0.8202153514601899</v>
      </c>
      <c r="E7" s="16">
        <f t="shared" si="1"/>
        <v>137148</v>
      </c>
      <c r="F7" s="24">
        <f t="shared" si="2"/>
        <v>0.17978464853981013</v>
      </c>
      <c r="G7" s="19"/>
      <c r="H7" s="20">
        <v>48178</v>
      </c>
      <c r="I7" s="18">
        <f t="shared" si="3"/>
        <v>0.3408201812406709</v>
      </c>
      <c r="J7" s="16">
        <v>71435</v>
      </c>
      <c r="K7" s="18">
        <f t="shared" si="4"/>
        <v>0.5053445482777892</v>
      </c>
      <c r="L7" s="16">
        <v>18213</v>
      </c>
      <c r="M7" s="18">
        <f t="shared" si="5"/>
        <v>0.12884216781386398</v>
      </c>
      <c r="N7" s="21">
        <v>3533</v>
      </c>
      <c r="O7" s="18">
        <f t="shared" si="6"/>
        <v>0.024993102667675918</v>
      </c>
      <c r="P7" s="21"/>
      <c r="Q7" s="25"/>
      <c r="S7" s="23">
        <f t="shared" si="7"/>
        <v>141359</v>
      </c>
    </row>
    <row r="8" spans="1:19" ht="12.75">
      <c r="A8" s="15" t="s">
        <v>17</v>
      </c>
      <c r="B8" s="16">
        <v>649546</v>
      </c>
      <c r="C8" s="16">
        <v>533949</v>
      </c>
      <c r="D8" s="24">
        <f t="shared" si="0"/>
        <v>0.8220341592435332</v>
      </c>
      <c r="E8" s="16">
        <f t="shared" si="1"/>
        <v>115597</v>
      </c>
      <c r="F8" s="24">
        <f t="shared" si="2"/>
        <v>0.17796584075646682</v>
      </c>
      <c r="G8" s="19"/>
      <c r="H8" s="20">
        <v>24002</v>
      </c>
      <c r="I8" s="18">
        <f t="shared" si="3"/>
        <v>0.24804679426232898</v>
      </c>
      <c r="J8" s="16">
        <v>56048</v>
      </c>
      <c r="K8" s="18">
        <f t="shared" si="4"/>
        <v>0.5792236782274399</v>
      </c>
      <c r="L8" s="16">
        <v>15507</v>
      </c>
      <c r="M8" s="18">
        <f t="shared" si="5"/>
        <v>0.1602558802860568</v>
      </c>
      <c r="N8" s="21">
        <v>1207</v>
      </c>
      <c r="O8" s="18">
        <f t="shared" si="6"/>
        <v>0.012473647224174279</v>
      </c>
      <c r="P8" s="21"/>
      <c r="Q8" s="25"/>
      <c r="S8" s="23">
        <f t="shared" si="7"/>
        <v>96764</v>
      </c>
    </row>
    <row r="9" spans="1:19" ht="12.75">
      <c r="A9" s="15" t="s">
        <v>18</v>
      </c>
      <c r="B9" s="16">
        <v>204809</v>
      </c>
      <c r="C9" s="16">
        <v>158933</v>
      </c>
      <c r="D9" s="24">
        <f t="shared" si="0"/>
        <v>0.7760059372390862</v>
      </c>
      <c r="E9" s="16">
        <f t="shared" si="1"/>
        <v>45876</v>
      </c>
      <c r="F9" s="24">
        <f t="shared" si="2"/>
        <v>0.22399406276091383</v>
      </c>
      <c r="G9" s="19"/>
      <c r="H9" s="20">
        <v>16982</v>
      </c>
      <c r="I9" s="18">
        <f t="shared" si="3"/>
        <v>0.29311148316274577</v>
      </c>
      <c r="J9" s="16">
        <v>31460</v>
      </c>
      <c r="K9" s="18">
        <f t="shared" si="4"/>
        <v>0.5430036073666223</v>
      </c>
      <c r="L9" s="16">
        <v>8140</v>
      </c>
      <c r="M9" s="18">
        <f t="shared" si="5"/>
        <v>0.1404974368710841</v>
      </c>
      <c r="N9" s="21">
        <v>1355</v>
      </c>
      <c r="O9" s="18">
        <f t="shared" si="6"/>
        <v>0.023387472599547786</v>
      </c>
      <c r="P9" s="21"/>
      <c r="Q9" s="25"/>
      <c r="S9" s="23">
        <f t="shared" si="7"/>
        <v>57937</v>
      </c>
    </row>
    <row r="10" spans="1:19" ht="12.75">
      <c r="A10" s="15" t="s">
        <v>19</v>
      </c>
      <c r="B10" s="16">
        <v>316835</v>
      </c>
      <c r="C10" s="16">
        <v>240287</v>
      </c>
      <c r="D10" s="24">
        <f t="shared" si="0"/>
        <v>0.7583979042719396</v>
      </c>
      <c r="E10" s="16">
        <f t="shared" si="1"/>
        <v>76548</v>
      </c>
      <c r="F10" s="24">
        <f t="shared" si="2"/>
        <v>0.24160209572806035</v>
      </c>
      <c r="G10" s="19"/>
      <c r="H10" s="20">
        <v>23399</v>
      </c>
      <c r="I10" s="18">
        <f t="shared" si="3"/>
        <v>0.34131719057690907</v>
      </c>
      <c r="J10" s="16">
        <v>41230</v>
      </c>
      <c r="K10" s="18">
        <f t="shared" si="4"/>
        <v>0.6014149223251404</v>
      </c>
      <c r="L10" s="16">
        <v>3437</v>
      </c>
      <c r="M10" s="18">
        <f t="shared" si="5"/>
        <v>0.05013492815987164</v>
      </c>
      <c r="N10" s="21">
        <v>489</v>
      </c>
      <c r="O10" s="18">
        <f t="shared" si="6"/>
        <v>0.007132958938078915</v>
      </c>
      <c r="P10" s="21"/>
      <c r="Q10" s="25"/>
      <c r="S10" s="23">
        <f t="shared" si="7"/>
        <v>68555</v>
      </c>
    </row>
    <row r="11" spans="1:19" ht="12.75">
      <c r="A11" s="15" t="s">
        <v>20</v>
      </c>
      <c r="B11" s="16">
        <v>370605</v>
      </c>
      <c r="C11" s="16">
        <v>293289</v>
      </c>
      <c r="D11" s="24">
        <f t="shared" si="0"/>
        <v>0.7913789614279354</v>
      </c>
      <c r="E11" s="16">
        <f t="shared" si="1"/>
        <v>77316</v>
      </c>
      <c r="F11" s="24">
        <f t="shared" si="2"/>
        <v>0.2086210385720646</v>
      </c>
      <c r="G11" s="19"/>
      <c r="H11" s="20">
        <v>19800</v>
      </c>
      <c r="I11" s="18">
        <f t="shared" si="3"/>
        <v>0.3162030087195375</v>
      </c>
      <c r="J11" s="16">
        <v>39431</v>
      </c>
      <c r="K11" s="18">
        <f t="shared" si="4"/>
        <v>0.6297071129707112</v>
      </c>
      <c r="L11" s="16">
        <v>3040</v>
      </c>
      <c r="M11" s="18">
        <f t="shared" si="5"/>
        <v>0.04854834073269667</v>
      </c>
      <c r="N11" s="21">
        <v>347</v>
      </c>
      <c r="O11" s="18">
        <f t="shared" si="6"/>
        <v>0.005541537577054521</v>
      </c>
      <c r="P11" s="21"/>
      <c r="Q11" s="25"/>
      <c r="S11" s="23">
        <f t="shared" si="7"/>
        <v>62618</v>
      </c>
    </row>
    <row r="12" spans="1:19" ht="12.75">
      <c r="A12" s="15" t="s">
        <v>21</v>
      </c>
      <c r="B12" s="16">
        <v>2274153</v>
      </c>
      <c r="C12" s="16">
        <v>1227733</v>
      </c>
      <c r="D12" s="24">
        <f t="shared" si="0"/>
        <v>0.539863852607982</v>
      </c>
      <c r="E12" s="16">
        <f t="shared" si="1"/>
        <v>1046420</v>
      </c>
      <c r="F12" s="24">
        <f t="shared" si="2"/>
        <v>0.460136147392018</v>
      </c>
      <c r="G12" s="19"/>
      <c r="H12" s="20">
        <v>295678</v>
      </c>
      <c r="I12" s="18">
        <f t="shared" si="3"/>
        <v>0.2806281907578474</v>
      </c>
      <c r="J12" s="16">
        <v>602933</v>
      </c>
      <c r="K12" s="18">
        <f t="shared" si="4"/>
        <v>0.5722441200840144</v>
      </c>
      <c r="L12" s="16">
        <v>137180</v>
      </c>
      <c r="M12" s="18">
        <f t="shared" si="5"/>
        <v>0.13019763123452371</v>
      </c>
      <c r="N12" s="21">
        <v>16546</v>
      </c>
      <c r="O12" s="18">
        <f t="shared" si="6"/>
        <v>0.015703819845505392</v>
      </c>
      <c r="P12" s="21">
        <v>1292</v>
      </c>
      <c r="Q12" s="25">
        <f>P12/S12</f>
        <v>0.0012262380781090877</v>
      </c>
      <c r="S12" s="23">
        <f t="shared" si="7"/>
        <v>1053629</v>
      </c>
    </row>
    <row r="13" spans="1:19" ht="12.75">
      <c r="A13" s="15" t="s">
        <v>22</v>
      </c>
      <c r="B13" s="16">
        <v>640022</v>
      </c>
      <c r="C13" s="16">
        <v>510287</v>
      </c>
      <c r="D13" s="24">
        <f t="shared" si="0"/>
        <v>0.7972960304489534</v>
      </c>
      <c r="E13" s="16">
        <f t="shared" si="1"/>
        <v>129735</v>
      </c>
      <c r="F13" s="24">
        <f t="shared" si="2"/>
        <v>0.2027039695510467</v>
      </c>
      <c r="G13" s="19"/>
      <c r="H13" s="20">
        <v>38897</v>
      </c>
      <c r="I13" s="18">
        <f t="shared" si="3"/>
        <v>0.29075782266142414</v>
      </c>
      <c r="J13" s="16">
        <v>70629</v>
      </c>
      <c r="K13" s="18">
        <f t="shared" si="4"/>
        <v>0.5279567641914216</v>
      </c>
      <c r="L13" s="16">
        <v>22167</v>
      </c>
      <c r="M13" s="18">
        <f t="shared" si="5"/>
        <v>0.16569989086396866</v>
      </c>
      <c r="N13" s="21">
        <v>2085</v>
      </c>
      <c r="O13" s="18">
        <f t="shared" si="6"/>
        <v>0.015585522283185577</v>
      </c>
      <c r="P13" s="21"/>
      <c r="Q13" s="25"/>
      <c r="S13" s="23">
        <f t="shared" si="7"/>
        <v>133778</v>
      </c>
    </row>
    <row r="14" spans="1:19" ht="12.75">
      <c r="A14" s="15" t="s">
        <v>23</v>
      </c>
      <c r="B14" s="16">
        <v>503339</v>
      </c>
      <c r="C14" s="16">
        <v>400290</v>
      </c>
      <c r="D14" s="24">
        <f t="shared" si="0"/>
        <v>0.7952691923335963</v>
      </c>
      <c r="E14" s="16">
        <f t="shared" si="1"/>
        <v>103049</v>
      </c>
      <c r="F14" s="24">
        <f t="shared" si="2"/>
        <v>0.20473080766640375</v>
      </c>
      <c r="G14" s="19"/>
      <c r="H14" s="20">
        <v>34159</v>
      </c>
      <c r="I14" s="18">
        <f t="shared" si="3"/>
        <v>0.35251805985552115</v>
      </c>
      <c r="J14" s="16">
        <v>58748</v>
      </c>
      <c r="K14" s="18">
        <f t="shared" si="4"/>
        <v>0.6062745098039216</v>
      </c>
      <c r="L14" s="16">
        <v>3016</v>
      </c>
      <c r="M14" s="18">
        <f t="shared" si="5"/>
        <v>0.031124871001031992</v>
      </c>
      <c r="N14" s="21">
        <v>977</v>
      </c>
      <c r="O14" s="18">
        <f t="shared" si="6"/>
        <v>0.010082559339525284</v>
      </c>
      <c r="P14" s="21"/>
      <c r="Q14" s="25"/>
      <c r="S14" s="23">
        <f t="shared" si="7"/>
        <v>96900</v>
      </c>
    </row>
    <row r="15" spans="1:19" ht="12.75">
      <c r="A15" s="15" t="s">
        <v>24</v>
      </c>
      <c r="B15" s="16">
        <v>677586</v>
      </c>
      <c r="C15" s="16">
        <v>421124</v>
      </c>
      <c r="D15" s="24">
        <f t="shared" si="0"/>
        <v>0.6215063475337448</v>
      </c>
      <c r="E15" s="16">
        <f t="shared" si="1"/>
        <v>256462</v>
      </c>
      <c r="F15" s="24">
        <f t="shared" si="2"/>
        <v>0.3784936524662552</v>
      </c>
      <c r="G15" s="19"/>
      <c r="H15" s="20">
        <v>60731</v>
      </c>
      <c r="I15" s="18">
        <f t="shared" si="3"/>
        <v>0.2548606535706342</v>
      </c>
      <c r="J15" s="16">
        <v>164859</v>
      </c>
      <c r="K15" s="18">
        <f t="shared" si="4"/>
        <v>0.691838969998867</v>
      </c>
      <c r="L15" s="16">
        <v>9261</v>
      </c>
      <c r="M15" s="18">
        <f t="shared" si="5"/>
        <v>0.03886424581708919</v>
      </c>
      <c r="N15" s="21">
        <v>3440</v>
      </c>
      <c r="O15" s="18">
        <f t="shared" si="6"/>
        <v>0.014436130613409655</v>
      </c>
      <c r="P15" s="21"/>
      <c r="Q15" s="25"/>
      <c r="S15" s="23">
        <f t="shared" si="7"/>
        <v>238291</v>
      </c>
    </row>
    <row r="16" spans="1:19" ht="12.75">
      <c r="A16" s="15" t="s">
        <v>25</v>
      </c>
      <c r="B16" s="16">
        <v>480238</v>
      </c>
      <c r="C16" s="16">
        <v>390482</v>
      </c>
      <c r="D16" s="24">
        <f t="shared" si="0"/>
        <v>0.8131010040854743</v>
      </c>
      <c r="E16" s="16">
        <f t="shared" si="1"/>
        <v>89756</v>
      </c>
      <c r="F16" s="24">
        <f t="shared" si="2"/>
        <v>0.18689899591452572</v>
      </c>
      <c r="G16" s="19"/>
      <c r="H16" s="20">
        <v>22225</v>
      </c>
      <c r="I16" s="18">
        <f t="shared" si="3"/>
        <v>0.30699209901099506</v>
      </c>
      <c r="J16" s="16">
        <v>36870</v>
      </c>
      <c r="K16" s="18">
        <f t="shared" si="4"/>
        <v>0.5092822807889938</v>
      </c>
      <c r="L16" s="16">
        <v>9927</v>
      </c>
      <c r="M16" s="18">
        <f t="shared" si="5"/>
        <v>0.137120835405271</v>
      </c>
      <c r="N16" s="21">
        <v>1479</v>
      </c>
      <c r="O16" s="18">
        <f t="shared" si="6"/>
        <v>0.020429305486490967</v>
      </c>
      <c r="P16" s="16">
        <v>1895</v>
      </c>
      <c r="Q16" s="25">
        <f>P16/S16</f>
        <v>0.026175479308249074</v>
      </c>
      <c r="S16" s="23">
        <f t="shared" si="7"/>
        <v>72396</v>
      </c>
    </row>
    <row r="17" spans="1:19" ht="12.75">
      <c r="A17" s="15" t="s">
        <v>26</v>
      </c>
      <c r="B17" s="16">
        <v>251000</v>
      </c>
      <c r="C17" s="16">
        <v>204163</v>
      </c>
      <c r="D17" s="24">
        <f t="shared" si="0"/>
        <v>0.813398406374502</v>
      </c>
      <c r="E17" s="16">
        <f t="shared" si="1"/>
        <v>46837</v>
      </c>
      <c r="F17" s="24">
        <f t="shared" si="2"/>
        <v>0.186601593625498</v>
      </c>
      <c r="G17" s="19"/>
      <c r="H17" s="20">
        <v>11276</v>
      </c>
      <c r="I17" s="18">
        <f t="shared" si="3"/>
        <v>0.36733231260383753</v>
      </c>
      <c r="J17" s="16">
        <v>16881</v>
      </c>
      <c r="K17" s="18">
        <f t="shared" si="4"/>
        <v>0.5499234452878131</v>
      </c>
      <c r="L17" s="16">
        <v>1768</v>
      </c>
      <c r="M17" s="18">
        <f t="shared" si="5"/>
        <v>0.05759520474313451</v>
      </c>
      <c r="N17" s="21">
        <v>772</v>
      </c>
      <c r="O17" s="18">
        <f t="shared" si="6"/>
        <v>0.025149037365214844</v>
      </c>
      <c r="P17" s="21"/>
      <c r="Q17" s="25"/>
      <c r="S17" s="23">
        <f t="shared" si="7"/>
        <v>30697</v>
      </c>
    </row>
    <row r="18" spans="1:19" ht="12.75">
      <c r="A18" s="15" t="s">
        <v>27</v>
      </c>
      <c r="B18" s="16">
        <v>790706</v>
      </c>
      <c r="C18" s="16">
        <v>578895</v>
      </c>
      <c r="D18" s="24">
        <f t="shared" si="0"/>
        <v>0.7321242029275103</v>
      </c>
      <c r="E18" s="16">
        <f t="shared" si="1"/>
        <v>211811</v>
      </c>
      <c r="F18" s="24">
        <f t="shared" si="2"/>
        <v>0.26787579707248965</v>
      </c>
      <c r="G18" s="19"/>
      <c r="H18" s="20">
        <v>59293</v>
      </c>
      <c r="I18" s="18">
        <f t="shared" si="3"/>
        <v>0.3125668829765363</v>
      </c>
      <c r="J18" s="16">
        <v>109078</v>
      </c>
      <c r="K18" s="18">
        <f t="shared" si="4"/>
        <v>0.5750117292313531</v>
      </c>
      <c r="L18" s="16">
        <v>20386</v>
      </c>
      <c r="M18" s="18">
        <f t="shared" si="5"/>
        <v>0.10746611701819217</v>
      </c>
      <c r="N18" s="21">
        <v>940</v>
      </c>
      <c r="O18" s="18">
        <f t="shared" si="6"/>
        <v>0.004955270773918407</v>
      </c>
      <c r="P18" s="21"/>
      <c r="Q18" s="25"/>
      <c r="S18" s="23">
        <f t="shared" si="7"/>
        <v>189697</v>
      </c>
    </row>
    <row r="19" spans="1:19" ht="12.75">
      <c r="A19" s="15" t="s">
        <v>28</v>
      </c>
      <c r="B19" s="16">
        <v>349986</v>
      </c>
      <c r="C19" s="16">
        <v>299772</v>
      </c>
      <c r="D19" s="24">
        <f t="shared" si="0"/>
        <v>0.8565256895990125</v>
      </c>
      <c r="E19" s="16">
        <f t="shared" si="1"/>
        <v>50214</v>
      </c>
      <c r="F19" s="24">
        <f t="shared" si="2"/>
        <v>0.14347431040098746</v>
      </c>
      <c r="G19" s="19"/>
      <c r="H19" s="20">
        <v>9983</v>
      </c>
      <c r="I19" s="18">
        <f t="shared" si="3"/>
        <v>0.32820462241509685</v>
      </c>
      <c r="J19" s="16">
        <v>18994</v>
      </c>
      <c r="K19" s="18">
        <f t="shared" si="4"/>
        <v>0.6244534306473354</v>
      </c>
      <c r="L19" s="16">
        <v>1249</v>
      </c>
      <c r="M19" s="18">
        <f t="shared" si="5"/>
        <v>0.04106256369793208</v>
      </c>
      <c r="N19" s="21">
        <v>191</v>
      </c>
      <c r="O19" s="18">
        <f t="shared" si="6"/>
        <v>0.00627938323963573</v>
      </c>
      <c r="P19" s="21"/>
      <c r="Q19" s="25"/>
      <c r="S19" s="23">
        <f t="shared" si="7"/>
        <v>30417</v>
      </c>
    </row>
    <row r="20" spans="1:19" ht="12.75">
      <c r="A20" s="15" t="s">
        <v>29</v>
      </c>
      <c r="B20" s="16">
        <v>558884</v>
      </c>
      <c r="C20" s="16">
        <v>456800</v>
      </c>
      <c r="D20" s="24">
        <f t="shared" si="0"/>
        <v>0.8173431338166776</v>
      </c>
      <c r="E20" s="16">
        <f t="shared" si="1"/>
        <v>102084</v>
      </c>
      <c r="F20" s="24">
        <f t="shared" si="2"/>
        <v>0.18265686618332247</v>
      </c>
      <c r="G20" s="19"/>
      <c r="H20" s="20">
        <v>38491</v>
      </c>
      <c r="I20" s="18">
        <f t="shared" si="3"/>
        <v>0.3652625285872897</v>
      </c>
      <c r="J20" s="16">
        <v>53341</v>
      </c>
      <c r="K20" s="18">
        <f t="shared" si="4"/>
        <v>0.5061824462179372</v>
      </c>
      <c r="L20" s="16">
        <v>9277</v>
      </c>
      <c r="M20" s="18">
        <f t="shared" si="5"/>
        <v>0.08803461790299776</v>
      </c>
      <c r="N20" s="21">
        <v>3148</v>
      </c>
      <c r="O20" s="18">
        <f t="shared" si="6"/>
        <v>0.029873124626348703</v>
      </c>
      <c r="P20" s="21">
        <v>1122</v>
      </c>
      <c r="Q20" s="25">
        <f>P20/S20</f>
        <v>0.010647282665426697</v>
      </c>
      <c r="S20" s="23">
        <f t="shared" si="7"/>
        <v>105379</v>
      </c>
    </row>
    <row r="21" spans="1:19" ht="12.75">
      <c r="A21" s="15" t="s">
        <v>30</v>
      </c>
      <c r="B21" s="16">
        <v>922043</v>
      </c>
      <c r="C21" s="16">
        <v>754321</v>
      </c>
      <c r="D21" s="24">
        <f t="shared" si="0"/>
        <v>0.8180974206192119</v>
      </c>
      <c r="E21" s="16">
        <f t="shared" si="1"/>
        <v>167722</v>
      </c>
      <c r="F21" s="24">
        <f t="shared" si="2"/>
        <v>0.1819025793807881</v>
      </c>
      <c r="G21" s="19"/>
      <c r="H21" s="20">
        <v>39560</v>
      </c>
      <c r="I21" s="18">
        <f t="shared" si="3"/>
        <v>0.24935235201795136</v>
      </c>
      <c r="J21" s="16">
        <v>97759</v>
      </c>
      <c r="K21" s="18">
        <f t="shared" si="4"/>
        <v>0.6161889934510341</v>
      </c>
      <c r="L21" s="16">
        <v>19243</v>
      </c>
      <c r="M21" s="18">
        <f t="shared" si="5"/>
        <v>0.12129138801520319</v>
      </c>
      <c r="N21" s="21">
        <v>2089</v>
      </c>
      <c r="O21" s="18">
        <f t="shared" si="6"/>
        <v>0.013167266515811436</v>
      </c>
      <c r="P21" s="21"/>
      <c r="Q21" s="25"/>
      <c r="S21" s="23">
        <f t="shared" si="7"/>
        <v>158651</v>
      </c>
    </row>
    <row r="22" spans="1:19" ht="12.75">
      <c r="A22" s="15" t="s">
        <v>31</v>
      </c>
      <c r="B22" s="16">
        <v>264482</v>
      </c>
      <c r="C22" s="16">
        <v>188273</v>
      </c>
      <c r="D22" s="24">
        <f t="shared" si="0"/>
        <v>0.7118556272260494</v>
      </c>
      <c r="E22" s="16">
        <f t="shared" si="1"/>
        <v>76209</v>
      </c>
      <c r="F22" s="24">
        <f t="shared" si="2"/>
        <v>0.2881443727739506</v>
      </c>
      <c r="G22" s="19"/>
      <c r="H22" s="20">
        <v>17342</v>
      </c>
      <c r="I22" s="18">
        <f t="shared" si="3"/>
        <v>0.3729061391248253</v>
      </c>
      <c r="J22" s="16">
        <v>27916</v>
      </c>
      <c r="K22" s="18">
        <f t="shared" si="4"/>
        <v>0.6002795398344264</v>
      </c>
      <c r="L22" s="16">
        <v>1093</v>
      </c>
      <c r="M22" s="18">
        <f t="shared" si="5"/>
        <v>0.02350284915600473</v>
      </c>
      <c r="N22" s="21">
        <v>154</v>
      </c>
      <c r="O22" s="18">
        <f t="shared" si="6"/>
        <v>0.003311471884743576</v>
      </c>
      <c r="P22" s="21"/>
      <c r="Q22" s="25"/>
      <c r="S22" s="23">
        <f t="shared" si="7"/>
        <v>46505</v>
      </c>
    </row>
    <row r="23" spans="1:19" ht="12.75">
      <c r="A23" s="15" t="s">
        <v>32</v>
      </c>
      <c r="B23" s="16">
        <v>540018</v>
      </c>
      <c r="C23" s="16">
        <v>385734</v>
      </c>
      <c r="D23" s="24">
        <f t="shared" si="0"/>
        <v>0.7142984122751463</v>
      </c>
      <c r="E23" s="16">
        <f t="shared" si="1"/>
        <v>154284</v>
      </c>
      <c r="F23" s="24">
        <f t="shared" si="2"/>
        <v>0.2857015877248536</v>
      </c>
      <c r="G23" s="19"/>
      <c r="H23" s="20">
        <v>41044</v>
      </c>
      <c r="I23" s="18">
        <f t="shared" si="3"/>
        <v>0.33425358123020044</v>
      </c>
      <c r="J23" s="16">
        <v>73800</v>
      </c>
      <c r="K23" s="18">
        <f t="shared" si="4"/>
        <v>0.601011458307884</v>
      </c>
      <c r="L23" s="16">
        <v>7256</v>
      </c>
      <c r="M23" s="18">
        <f t="shared" si="5"/>
        <v>0.059091316280243986</v>
      </c>
      <c r="N23" s="21">
        <v>693</v>
      </c>
      <c r="O23" s="18">
        <f t="shared" si="6"/>
        <v>0.005643644181671593</v>
      </c>
      <c r="P23" s="21"/>
      <c r="Q23" s="25"/>
      <c r="S23" s="23">
        <f t="shared" si="7"/>
        <v>122793</v>
      </c>
    </row>
    <row r="24" spans="1:19" ht="12.75">
      <c r="A24" s="15" t="s">
        <v>33</v>
      </c>
      <c r="B24" s="16">
        <v>346386</v>
      </c>
      <c r="C24" s="16">
        <v>259851</v>
      </c>
      <c r="D24" s="24">
        <f t="shared" si="0"/>
        <v>0.7501775475914153</v>
      </c>
      <c r="E24" s="16">
        <f t="shared" si="1"/>
        <v>86535</v>
      </c>
      <c r="F24" s="24">
        <f t="shared" si="2"/>
        <v>0.24982245240858464</v>
      </c>
      <c r="G24" s="19"/>
      <c r="H24" s="20">
        <v>20937</v>
      </c>
      <c r="I24" s="18">
        <f t="shared" si="3"/>
        <v>0.32304701362423044</v>
      </c>
      <c r="J24" s="16">
        <v>34689</v>
      </c>
      <c r="K24" s="18">
        <f t="shared" si="4"/>
        <v>0.5352332165836047</v>
      </c>
      <c r="L24" s="16">
        <v>7298</v>
      </c>
      <c r="M24" s="18">
        <f t="shared" si="5"/>
        <v>0.11260434185554921</v>
      </c>
      <c r="N24" s="21">
        <v>1080</v>
      </c>
      <c r="O24" s="18">
        <f t="shared" si="6"/>
        <v>0.016663837928746664</v>
      </c>
      <c r="P24" s="21">
        <v>807</v>
      </c>
      <c r="Q24" s="25">
        <f>P24/S24</f>
        <v>0.012451590007869034</v>
      </c>
      <c r="S24" s="23">
        <f t="shared" si="7"/>
        <v>64811</v>
      </c>
    </row>
    <row r="25" spans="1:19" ht="12.75">
      <c r="A25" s="15" t="s">
        <v>34</v>
      </c>
      <c r="B25" s="16">
        <v>431947</v>
      </c>
      <c r="C25" s="16">
        <v>324101</v>
      </c>
      <c r="D25" s="24">
        <f t="shared" si="0"/>
        <v>0.7503258501621727</v>
      </c>
      <c r="E25" s="16">
        <f t="shared" si="1"/>
        <v>107846</v>
      </c>
      <c r="F25" s="24">
        <f t="shared" si="2"/>
        <v>0.24967414983782732</v>
      </c>
      <c r="G25" s="19"/>
      <c r="H25" s="20">
        <v>28192</v>
      </c>
      <c r="I25" s="18">
        <f t="shared" si="3"/>
        <v>0.245139299502626</v>
      </c>
      <c r="J25" s="16">
        <v>71514</v>
      </c>
      <c r="K25" s="18">
        <f t="shared" si="4"/>
        <v>0.6218392403742479</v>
      </c>
      <c r="L25" s="16">
        <v>13343</v>
      </c>
      <c r="M25" s="18">
        <f t="shared" si="5"/>
        <v>0.11602205140690759</v>
      </c>
      <c r="N25" s="21">
        <v>1955</v>
      </c>
      <c r="O25" s="18">
        <f t="shared" si="6"/>
        <v>0.016999408716218568</v>
      </c>
      <c r="P25" s="21"/>
      <c r="Q25" s="25"/>
      <c r="S25" s="23">
        <f t="shared" si="7"/>
        <v>115004</v>
      </c>
    </row>
    <row r="26" spans="1:19" ht="12.75">
      <c r="A26" s="15" t="s">
        <v>35</v>
      </c>
      <c r="B26" s="16">
        <v>285178</v>
      </c>
      <c r="C26" s="16">
        <v>251975</v>
      </c>
      <c r="D26" s="24">
        <f t="shared" si="0"/>
        <v>0.8835709626969822</v>
      </c>
      <c r="E26" s="16">
        <f t="shared" si="1"/>
        <v>33203</v>
      </c>
      <c r="F26" s="24">
        <f t="shared" si="2"/>
        <v>0.11642903730301776</v>
      </c>
      <c r="G26" s="19"/>
      <c r="H26" s="20">
        <v>10327</v>
      </c>
      <c r="I26" s="18">
        <f t="shared" si="3"/>
        <v>0.2939401702103436</v>
      </c>
      <c r="J26" s="16">
        <v>19663</v>
      </c>
      <c r="K26" s="18">
        <f t="shared" si="4"/>
        <v>0.5596732416816099</v>
      </c>
      <c r="L26" s="16">
        <v>4323</v>
      </c>
      <c r="M26" s="18">
        <f t="shared" si="5"/>
        <v>0.12304670822303818</v>
      </c>
      <c r="N26" s="21">
        <v>820</v>
      </c>
      <c r="O26" s="18">
        <f t="shared" si="6"/>
        <v>0.023339879885008397</v>
      </c>
      <c r="P26" s="21"/>
      <c r="Q26" s="25"/>
      <c r="S26" s="23">
        <f t="shared" si="7"/>
        <v>35133</v>
      </c>
    </row>
    <row r="27" spans="1:19" ht="12.75">
      <c r="A27" s="15" t="s">
        <v>36</v>
      </c>
      <c r="B27" s="16">
        <v>417159</v>
      </c>
      <c r="C27" s="16">
        <v>335355</v>
      </c>
      <c r="D27" s="24">
        <f t="shared" si="0"/>
        <v>0.8039021092676893</v>
      </c>
      <c r="E27" s="16">
        <f t="shared" si="1"/>
        <v>81804</v>
      </c>
      <c r="F27" s="24">
        <f t="shared" si="2"/>
        <v>0.1960978907323107</v>
      </c>
      <c r="G27" s="19"/>
      <c r="H27" s="20">
        <v>21988</v>
      </c>
      <c r="I27" s="18">
        <f t="shared" si="3"/>
        <v>0.3494429699791809</v>
      </c>
      <c r="J27" s="16">
        <v>35263</v>
      </c>
      <c r="K27" s="18">
        <f t="shared" si="4"/>
        <v>0.56041511053192</v>
      </c>
      <c r="L27" s="16">
        <v>3473</v>
      </c>
      <c r="M27" s="18">
        <f t="shared" si="5"/>
        <v>0.05519444400298778</v>
      </c>
      <c r="N27" s="21">
        <v>1636</v>
      </c>
      <c r="O27" s="18">
        <f t="shared" si="6"/>
        <v>0.02600003178487993</v>
      </c>
      <c r="P27" s="16">
        <v>563</v>
      </c>
      <c r="Q27" s="25">
        <f>P27/S27</f>
        <v>0.00894744370103142</v>
      </c>
      <c r="S27" s="23">
        <f t="shared" si="7"/>
        <v>62923</v>
      </c>
    </row>
    <row r="28" spans="1:19" ht="12.75">
      <c r="A28" s="15" t="s">
        <v>37</v>
      </c>
      <c r="B28" s="16">
        <v>1041059</v>
      </c>
      <c r="C28" s="16">
        <v>699319</v>
      </c>
      <c r="D28" s="24">
        <f t="shared" si="0"/>
        <v>0.6717381051410151</v>
      </c>
      <c r="E28" s="16">
        <f t="shared" si="1"/>
        <v>341740</v>
      </c>
      <c r="F28" s="24">
        <f t="shared" si="2"/>
        <v>0.32826189485898494</v>
      </c>
      <c r="G28" s="19"/>
      <c r="H28" s="20">
        <v>79593</v>
      </c>
      <c r="I28" s="18">
        <f t="shared" si="3"/>
        <v>0.33155599248518075</v>
      </c>
      <c r="J28" s="16">
        <v>130618</v>
      </c>
      <c r="K28" s="18">
        <f t="shared" si="4"/>
        <v>0.5441079068062434</v>
      </c>
      <c r="L28" s="16">
        <v>28167</v>
      </c>
      <c r="M28" s="18">
        <f t="shared" si="5"/>
        <v>0.11733365547636206</v>
      </c>
      <c r="N28" s="21">
        <v>1681</v>
      </c>
      <c r="O28" s="18">
        <f t="shared" si="6"/>
        <v>0.007002445232213748</v>
      </c>
      <c r="P28" s="21"/>
      <c r="Q28" s="25"/>
      <c r="S28" s="23">
        <f t="shared" si="7"/>
        <v>240059</v>
      </c>
    </row>
    <row r="29" spans="1:19" ht="12.75">
      <c r="A29" s="15" t="s">
        <v>38</v>
      </c>
      <c r="B29" s="16">
        <v>298985</v>
      </c>
      <c r="C29" s="16">
        <v>230485</v>
      </c>
      <c r="D29" s="24">
        <f t="shared" si="0"/>
        <v>0.7708915162968042</v>
      </c>
      <c r="E29" s="16">
        <f t="shared" si="1"/>
        <v>68500</v>
      </c>
      <c r="F29" s="24">
        <f t="shared" si="2"/>
        <v>0.2291084837031958</v>
      </c>
      <c r="G29" s="19"/>
      <c r="H29" s="20">
        <v>11926</v>
      </c>
      <c r="I29" s="18">
        <f t="shared" si="3"/>
        <v>0.318851429029757</v>
      </c>
      <c r="J29" s="16">
        <v>22170</v>
      </c>
      <c r="K29" s="18">
        <f t="shared" si="4"/>
        <v>0.5927332032189931</v>
      </c>
      <c r="L29" s="16">
        <v>3028</v>
      </c>
      <c r="M29" s="18">
        <f t="shared" si="5"/>
        <v>0.08095607304226933</v>
      </c>
      <c r="N29" s="21">
        <v>279</v>
      </c>
      <c r="O29" s="18">
        <f t="shared" si="6"/>
        <v>0.0074592947089805635</v>
      </c>
      <c r="P29" s="21"/>
      <c r="Q29" s="25"/>
      <c r="S29" s="23">
        <f t="shared" si="7"/>
        <v>37403</v>
      </c>
    </row>
    <row r="30" spans="1:19" ht="12.75">
      <c r="A30" s="15" t="s">
        <v>39</v>
      </c>
      <c r="B30" s="16">
        <v>386051</v>
      </c>
      <c r="C30" s="16">
        <v>292951</v>
      </c>
      <c r="D30" s="24">
        <f t="shared" si="0"/>
        <v>0.7588401532440014</v>
      </c>
      <c r="E30" s="16">
        <f t="shared" si="1"/>
        <v>93100</v>
      </c>
      <c r="F30" s="24">
        <f t="shared" si="2"/>
        <v>0.24115984675599855</v>
      </c>
      <c r="G30" s="19"/>
      <c r="H30" s="20">
        <v>29825</v>
      </c>
      <c r="I30" s="18">
        <f t="shared" si="3"/>
        <v>0.2608220376038478</v>
      </c>
      <c r="J30" s="16">
        <v>46666</v>
      </c>
      <c r="K30" s="18">
        <f t="shared" si="4"/>
        <v>0.4080979449059904</v>
      </c>
      <c r="L30" s="16">
        <v>37107</v>
      </c>
      <c r="M30" s="18">
        <f t="shared" si="5"/>
        <v>0.3245037166593791</v>
      </c>
      <c r="N30" s="21">
        <v>752</v>
      </c>
      <c r="O30" s="18">
        <f t="shared" si="6"/>
        <v>0.006576300830782685</v>
      </c>
      <c r="P30" s="21"/>
      <c r="Q30" s="25"/>
      <c r="S30" s="23">
        <f t="shared" si="7"/>
        <v>114350</v>
      </c>
    </row>
    <row r="31" spans="1:19" ht="12.75">
      <c r="A31" s="15" t="s">
        <v>40</v>
      </c>
      <c r="B31" s="16">
        <v>722551</v>
      </c>
      <c r="C31" s="16">
        <v>586287</v>
      </c>
      <c r="D31" s="24">
        <f t="shared" si="0"/>
        <v>0.8114126200088299</v>
      </c>
      <c r="E31" s="16">
        <f t="shared" si="1"/>
        <v>136264</v>
      </c>
      <c r="F31" s="24">
        <f t="shared" si="2"/>
        <v>0.18858737999117017</v>
      </c>
      <c r="G31" s="19"/>
      <c r="H31" s="20">
        <v>10970</v>
      </c>
      <c r="I31" s="18">
        <f t="shared" si="3"/>
        <v>0.12044356609574002</v>
      </c>
      <c r="J31" s="16">
        <v>77066</v>
      </c>
      <c r="K31" s="18">
        <f t="shared" si="4"/>
        <v>0.8461352657004831</v>
      </c>
      <c r="L31" s="16">
        <v>2596</v>
      </c>
      <c r="M31" s="18">
        <f t="shared" si="5"/>
        <v>0.028502415458937197</v>
      </c>
      <c r="N31" s="21">
        <v>448</v>
      </c>
      <c r="O31" s="18">
        <f t="shared" si="6"/>
        <v>0.004918752744839701</v>
      </c>
      <c r="P31" s="21"/>
      <c r="Q31" s="25"/>
      <c r="S31" s="23">
        <f t="shared" si="7"/>
        <v>91080</v>
      </c>
    </row>
    <row r="32" spans="1:19" ht="12.75">
      <c r="A32" s="15" t="s">
        <v>41</v>
      </c>
      <c r="B32" s="16">
        <v>458833</v>
      </c>
      <c r="C32" s="16">
        <v>340739</v>
      </c>
      <c r="D32" s="24">
        <f t="shared" si="0"/>
        <v>0.7426209535931374</v>
      </c>
      <c r="E32" s="16">
        <f t="shared" si="1"/>
        <v>118094</v>
      </c>
      <c r="F32" s="24">
        <f t="shared" si="2"/>
        <v>0.25737904640686265</v>
      </c>
      <c r="G32" s="19"/>
      <c r="H32" s="20">
        <v>32946</v>
      </c>
      <c r="I32" s="18">
        <f t="shared" si="3"/>
        <v>0.2949375587484893</v>
      </c>
      <c r="J32" s="16">
        <v>60588</v>
      </c>
      <c r="K32" s="18">
        <f t="shared" si="4"/>
        <v>0.5423929098966026</v>
      </c>
      <c r="L32" s="16">
        <v>16135</v>
      </c>
      <c r="M32" s="18">
        <f t="shared" si="5"/>
        <v>0.14444295241931873</v>
      </c>
      <c r="N32" s="21">
        <v>2036</v>
      </c>
      <c r="O32" s="18">
        <f t="shared" si="6"/>
        <v>0.018226578935589276</v>
      </c>
      <c r="P32" s="21"/>
      <c r="Q32" s="25"/>
      <c r="S32" s="23">
        <f t="shared" si="7"/>
        <v>111705</v>
      </c>
    </row>
    <row r="33" spans="1:19" ht="12.75">
      <c r="A33" s="15" t="s">
        <v>42</v>
      </c>
      <c r="B33" s="16">
        <v>463196</v>
      </c>
      <c r="C33" s="16">
        <v>384775</v>
      </c>
      <c r="D33" s="24">
        <f t="shared" si="0"/>
        <v>0.8306958609314415</v>
      </c>
      <c r="E33" s="16">
        <f t="shared" si="1"/>
        <v>78421</v>
      </c>
      <c r="F33" s="24">
        <f t="shared" si="2"/>
        <v>0.16930413906855846</v>
      </c>
      <c r="G33" s="19"/>
      <c r="H33" s="20">
        <v>24718</v>
      </c>
      <c r="I33" s="18">
        <f t="shared" si="3"/>
        <v>0.40877143660387966</v>
      </c>
      <c r="J33" s="16">
        <v>27234</v>
      </c>
      <c r="K33" s="18">
        <f t="shared" si="4"/>
        <v>0.45037953331459096</v>
      </c>
      <c r="L33" s="16">
        <v>5888</v>
      </c>
      <c r="M33" s="18">
        <f t="shared" si="5"/>
        <v>0.09737220724668838</v>
      </c>
      <c r="N33" s="21">
        <v>2629</v>
      </c>
      <c r="O33" s="18">
        <f t="shared" si="6"/>
        <v>0.04347682283484099</v>
      </c>
      <c r="P33" s="21"/>
      <c r="Q33" s="25"/>
      <c r="S33" s="23">
        <f t="shared" si="7"/>
        <v>60469</v>
      </c>
    </row>
    <row r="34" spans="1:19" ht="12.75">
      <c r="A34" s="15" t="s">
        <v>43</v>
      </c>
      <c r="B34" s="16">
        <v>824920</v>
      </c>
      <c r="C34" s="16">
        <v>611278</v>
      </c>
      <c r="D34" s="24">
        <f t="shared" si="0"/>
        <v>0.7410148862920041</v>
      </c>
      <c r="E34" s="16">
        <f t="shared" si="1"/>
        <v>213642</v>
      </c>
      <c r="F34" s="24">
        <f t="shared" si="2"/>
        <v>0.25898511370799593</v>
      </c>
      <c r="G34" s="19"/>
      <c r="H34" s="20">
        <v>52927</v>
      </c>
      <c r="I34" s="18">
        <f t="shared" si="3"/>
        <v>0.23447142369832852</v>
      </c>
      <c r="J34" s="16">
        <v>137298</v>
      </c>
      <c r="K34" s="18">
        <f t="shared" si="4"/>
        <v>0.6082426272211369</v>
      </c>
      <c r="L34" s="16">
        <v>28989</v>
      </c>
      <c r="M34" s="18">
        <f t="shared" si="5"/>
        <v>0.12842390654280134</v>
      </c>
      <c r="N34" s="21">
        <v>6515</v>
      </c>
      <c r="O34" s="18">
        <f t="shared" si="6"/>
        <v>0.0288620425377333</v>
      </c>
      <c r="P34" s="21"/>
      <c r="Q34" s="25"/>
      <c r="S34" s="23">
        <f t="shared" si="7"/>
        <v>225729</v>
      </c>
    </row>
    <row r="35" spans="1:19" ht="12.75">
      <c r="A35" s="15" t="s">
        <v>44</v>
      </c>
      <c r="B35" s="16">
        <v>414996</v>
      </c>
      <c r="C35" s="16">
        <v>356999</v>
      </c>
      <c r="D35" s="24">
        <f t="shared" si="0"/>
        <v>0.8602468457527301</v>
      </c>
      <c r="E35" s="16">
        <f t="shared" si="1"/>
        <v>57997</v>
      </c>
      <c r="F35" s="24">
        <f t="shared" si="2"/>
        <v>0.13975315424726986</v>
      </c>
      <c r="G35" s="19"/>
      <c r="H35" s="20">
        <v>21619</v>
      </c>
      <c r="I35" s="18">
        <f t="shared" si="3"/>
        <v>0.3263245283018868</v>
      </c>
      <c r="J35" s="16">
        <v>36454</v>
      </c>
      <c r="K35" s="18">
        <f t="shared" si="4"/>
        <v>0.5502490566037735</v>
      </c>
      <c r="L35" s="16">
        <v>7754</v>
      </c>
      <c r="M35" s="18">
        <f t="shared" si="5"/>
        <v>0.11704150943396227</v>
      </c>
      <c r="N35" s="21">
        <v>423</v>
      </c>
      <c r="O35" s="18">
        <f t="shared" si="6"/>
        <v>0.0063849056603773584</v>
      </c>
      <c r="P35" s="21"/>
      <c r="Q35" s="25"/>
      <c r="S35" s="23">
        <f t="shared" si="7"/>
        <v>66250</v>
      </c>
    </row>
    <row r="36" spans="1:19" ht="12.75">
      <c r="A36" s="15" t="s">
        <v>45</v>
      </c>
      <c r="B36" s="16">
        <v>245200</v>
      </c>
      <c r="C36" s="16">
        <v>207801</v>
      </c>
      <c r="D36" s="24">
        <f t="shared" si="0"/>
        <v>0.8474755301794453</v>
      </c>
      <c r="E36" s="16">
        <f t="shared" si="1"/>
        <v>37399</v>
      </c>
      <c r="F36" s="24">
        <f t="shared" si="2"/>
        <v>0.15252446982055465</v>
      </c>
      <c r="G36" s="19"/>
      <c r="H36" s="20">
        <v>7925</v>
      </c>
      <c r="I36" s="18">
        <f t="shared" si="3"/>
        <v>0.3105285843031229</v>
      </c>
      <c r="J36" s="16">
        <v>15875</v>
      </c>
      <c r="K36" s="18">
        <f t="shared" si="4"/>
        <v>0.6220367540456878</v>
      </c>
      <c r="L36" s="16">
        <v>1500</v>
      </c>
      <c r="M36" s="18">
        <f t="shared" si="5"/>
        <v>0.058775126366521685</v>
      </c>
      <c r="N36" s="21">
        <v>221</v>
      </c>
      <c r="O36" s="18">
        <f t="shared" si="6"/>
        <v>0.008659535284667529</v>
      </c>
      <c r="P36" s="21"/>
      <c r="Q36" s="25"/>
      <c r="S36" s="23">
        <f t="shared" si="7"/>
        <v>25521</v>
      </c>
    </row>
    <row r="37" spans="1:19" ht="12.75">
      <c r="A37" s="15" t="s">
        <v>46</v>
      </c>
      <c r="B37" s="16">
        <v>347511</v>
      </c>
      <c r="C37" s="16">
        <v>285447</v>
      </c>
      <c r="D37" s="24">
        <f t="shared" si="0"/>
        <v>0.821404214542849</v>
      </c>
      <c r="E37" s="16">
        <f t="shared" si="1"/>
        <v>62064</v>
      </c>
      <c r="F37" s="24">
        <f t="shared" si="2"/>
        <v>0.178595785457151</v>
      </c>
      <c r="G37" s="19"/>
      <c r="H37" s="20">
        <v>13629</v>
      </c>
      <c r="I37" s="18">
        <f t="shared" si="3"/>
        <v>0.3230003554923569</v>
      </c>
      <c r="J37" s="16">
        <v>23664</v>
      </c>
      <c r="K37" s="18">
        <f t="shared" si="4"/>
        <v>0.5608247422680412</v>
      </c>
      <c r="L37" s="16">
        <v>4474</v>
      </c>
      <c r="M37" s="18">
        <f t="shared" si="5"/>
        <v>0.10603152032231307</v>
      </c>
      <c r="N37" s="21">
        <v>428</v>
      </c>
      <c r="O37" s="18">
        <f t="shared" si="6"/>
        <v>0.010143381917288778</v>
      </c>
      <c r="P37" s="21"/>
      <c r="Q37" s="25"/>
      <c r="S37" s="23">
        <f t="shared" si="7"/>
        <v>42195</v>
      </c>
    </row>
    <row r="38" spans="1:19" ht="12.75">
      <c r="A38" s="15" t="s">
        <v>47</v>
      </c>
      <c r="B38" s="16">
        <v>410652</v>
      </c>
      <c r="C38" s="16">
        <v>193060</v>
      </c>
      <c r="D38" s="24">
        <f t="shared" si="0"/>
        <v>0.4701304267360198</v>
      </c>
      <c r="E38" s="16">
        <f t="shared" si="1"/>
        <v>217592</v>
      </c>
      <c r="F38" s="24">
        <f t="shared" si="2"/>
        <v>0.5298695732639802</v>
      </c>
      <c r="G38" s="19"/>
      <c r="H38" s="20">
        <v>36102</v>
      </c>
      <c r="I38" s="18">
        <f t="shared" si="3"/>
        <v>0.4230372627138505</v>
      </c>
      <c r="J38" s="16">
        <v>43982</v>
      </c>
      <c r="K38" s="18">
        <f t="shared" si="4"/>
        <v>0.5153737989219592</v>
      </c>
      <c r="L38" s="16">
        <v>4604</v>
      </c>
      <c r="M38" s="18">
        <f t="shared" si="5"/>
        <v>0.05394891024138739</v>
      </c>
      <c r="N38" s="21">
        <v>652</v>
      </c>
      <c r="O38" s="18">
        <f t="shared" si="6"/>
        <v>0.007640028122802906</v>
      </c>
      <c r="P38" s="21"/>
      <c r="Q38" s="25"/>
      <c r="S38" s="23">
        <f t="shared" si="7"/>
        <v>85340</v>
      </c>
    </row>
    <row r="39" spans="1:19" ht="12.75">
      <c r="A39" s="15" t="s">
        <v>48</v>
      </c>
      <c r="B39" s="16">
        <v>311595</v>
      </c>
      <c r="C39" s="16">
        <v>247414</v>
      </c>
      <c r="D39" s="24">
        <f t="shared" si="0"/>
        <v>0.7940242943564563</v>
      </c>
      <c r="E39" s="16">
        <f t="shared" si="1"/>
        <v>64181</v>
      </c>
      <c r="F39" s="24">
        <f t="shared" si="2"/>
        <v>0.2059757056435437</v>
      </c>
      <c r="G39" s="19"/>
      <c r="H39" s="20">
        <v>14342</v>
      </c>
      <c r="I39" s="18">
        <f t="shared" si="3"/>
        <v>0.4050382671072326</v>
      </c>
      <c r="J39" s="16">
        <v>18879</v>
      </c>
      <c r="K39" s="18">
        <f t="shared" si="4"/>
        <v>0.5331695331695332</v>
      </c>
      <c r="L39" s="16">
        <v>1665</v>
      </c>
      <c r="M39" s="18">
        <f t="shared" si="5"/>
        <v>0.047021943573667714</v>
      </c>
      <c r="N39" s="21">
        <v>523</v>
      </c>
      <c r="O39" s="18">
        <f t="shared" si="6"/>
        <v>0.014770256149566494</v>
      </c>
      <c r="P39" s="21"/>
      <c r="Q39" s="25"/>
      <c r="S39" s="23">
        <f t="shared" si="7"/>
        <v>35409</v>
      </c>
    </row>
    <row r="40" spans="1:19" ht="12.75">
      <c r="A40" s="15" t="s">
        <v>49</v>
      </c>
      <c r="B40" s="16">
        <v>553331</v>
      </c>
      <c r="C40" s="16">
        <v>412590</v>
      </c>
      <c r="D40" s="24">
        <f t="shared" si="0"/>
        <v>0.7456477226108785</v>
      </c>
      <c r="E40" s="16">
        <f t="shared" si="1"/>
        <v>140741</v>
      </c>
      <c r="F40" s="24">
        <f t="shared" si="2"/>
        <v>0.25435227738912153</v>
      </c>
      <c r="G40" s="19"/>
      <c r="H40" s="20">
        <v>30020</v>
      </c>
      <c r="I40" s="18">
        <f t="shared" si="3"/>
        <v>0.22588072414260132</v>
      </c>
      <c r="J40" s="16">
        <v>99244</v>
      </c>
      <c r="K40" s="18">
        <f t="shared" si="4"/>
        <v>0.7467457224120029</v>
      </c>
      <c r="L40" s="16">
        <v>3243</v>
      </c>
      <c r="M40" s="18">
        <f t="shared" si="5"/>
        <v>0.02440143865404584</v>
      </c>
      <c r="N40" s="21">
        <v>395</v>
      </c>
      <c r="O40" s="18">
        <f t="shared" si="6"/>
        <v>0.0029721147913500173</v>
      </c>
      <c r="P40" s="21"/>
      <c r="Q40" s="25"/>
      <c r="S40" s="23">
        <f t="shared" si="7"/>
        <v>132902</v>
      </c>
    </row>
    <row r="41" spans="1:19" ht="12.75">
      <c r="A41" s="15" t="s">
        <v>50</v>
      </c>
      <c r="B41" s="16">
        <v>370365</v>
      </c>
      <c r="C41" s="16">
        <v>277785</v>
      </c>
      <c r="D41" s="24">
        <f t="shared" si="0"/>
        <v>0.7500303754404439</v>
      </c>
      <c r="E41" s="16">
        <f t="shared" si="1"/>
        <v>92580</v>
      </c>
      <c r="F41" s="24">
        <f t="shared" si="2"/>
        <v>0.24996962455955613</v>
      </c>
      <c r="G41" s="19"/>
      <c r="H41" s="20">
        <v>20336</v>
      </c>
      <c r="I41" s="18">
        <f t="shared" si="3"/>
        <v>0.30794857428411343</v>
      </c>
      <c r="J41" s="16">
        <v>37969</v>
      </c>
      <c r="K41" s="18">
        <f t="shared" si="4"/>
        <v>0.5749655496161243</v>
      </c>
      <c r="L41" s="16">
        <v>4214</v>
      </c>
      <c r="M41" s="18">
        <f t="shared" si="5"/>
        <v>0.06381271105592319</v>
      </c>
      <c r="N41" s="21">
        <v>3518</v>
      </c>
      <c r="O41" s="18">
        <f t="shared" si="6"/>
        <v>0.05327316504383906</v>
      </c>
      <c r="P41" s="21"/>
      <c r="Q41" s="25"/>
      <c r="S41" s="23">
        <f t="shared" si="7"/>
        <v>66037</v>
      </c>
    </row>
    <row r="42" spans="1:19" ht="12.75">
      <c r="A42" s="15" t="s">
        <v>51</v>
      </c>
      <c r="B42" s="16">
        <v>309066</v>
      </c>
      <c r="C42" s="16">
        <v>235614</v>
      </c>
      <c r="D42" s="24">
        <f t="shared" si="0"/>
        <v>0.7623420240337015</v>
      </c>
      <c r="E42" s="16">
        <f t="shared" si="1"/>
        <v>73452</v>
      </c>
      <c r="F42" s="24">
        <f t="shared" si="2"/>
        <v>0.23765797596629845</v>
      </c>
      <c r="G42" s="19"/>
      <c r="H42" s="20">
        <v>26660</v>
      </c>
      <c r="I42" s="18">
        <f t="shared" si="3"/>
        <v>0.36641011544804836</v>
      </c>
      <c r="J42" s="16">
        <v>42199</v>
      </c>
      <c r="K42" s="18">
        <f t="shared" si="4"/>
        <v>0.5799752611324904</v>
      </c>
      <c r="L42" s="16">
        <v>3569</v>
      </c>
      <c r="M42" s="18">
        <f t="shared" si="5"/>
        <v>0.04905167674546454</v>
      </c>
      <c r="N42" s="21">
        <v>332</v>
      </c>
      <c r="O42" s="18">
        <f t="shared" si="6"/>
        <v>0.004562946673996701</v>
      </c>
      <c r="P42" s="21"/>
      <c r="Q42" s="25"/>
      <c r="S42" s="23">
        <f t="shared" si="7"/>
        <v>72760</v>
      </c>
    </row>
    <row r="43" spans="1:19" ht="12.75">
      <c r="A43" s="15" t="s">
        <v>52</v>
      </c>
      <c r="B43" s="16">
        <v>413147</v>
      </c>
      <c r="C43" s="16">
        <v>289795</v>
      </c>
      <c r="D43" s="24">
        <f t="shared" si="0"/>
        <v>0.7014331460714951</v>
      </c>
      <c r="E43" s="16">
        <f t="shared" si="1"/>
        <v>123352</v>
      </c>
      <c r="F43" s="24">
        <f t="shared" si="2"/>
        <v>0.29856685392850485</v>
      </c>
      <c r="G43" s="19"/>
      <c r="H43" s="20">
        <v>24121</v>
      </c>
      <c r="I43" s="18">
        <f t="shared" si="3"/>
        <v>0.32274941126097195</v>
      </c>
      <c r="J43" s="16">
        <v>34976</v>
      </c>
      <c r="K43" s="18">
        <f t="shared" si="4"/>
        <v>0.4679940055662599</v>
      </c>
      <c r="L43" s="16">
        <v>14317</v>
      </c>
      <c r="M43" s="18">
        <f t="shared" si="5"/>
        <v>0.1915676514664954</v>
      </c>
      <c r="N43" s="21">
        <v>1322</v>
      </c>
      <c r="O43" s="18">
        <f t="shared" si="6"/>
        <v>0.017688931706272747</v>
      </c>
      <c r="P43" s="21"/>
      <c r="Q43" s="25"/>
      <c r="S43" s="23">
        <f t="shared" si="7"/>
        <v>74736</v>
      </c>
    </row>
    <row r="44" spans="1:19" ht="12.75">
      <c r="A44" s="15" t="s">
        <v>53</v>
      </c>
      <c r="B44" s="26">
        <v>495749</v>
      </c>
      <c r="C44" s="26">
        <v>342428</v>
      </c>
      <c r="D44" s="27">
        <f t="shared" si="0"/>
        <v>0.6907285743390305</v>
      </c>
      <c r="E44" s="26">
        <f t="shared" si="1"/>
        <v>153321</v>
      </c>
      <c r="F44" s="27">
        <f t="shared" si="2"/>
        <v>0.30927142566096955</v>
      </c>
      <c r="G44" s="19"/>
      <c r="H44" s="28">
        <v>30130</v>
      </c>
      <c r="I44" s="29">
        <f t="shared" si="3"/>
        <v>0.280995280995281</v>
      </c>
      <c r="J44" s="26">
        <v>67477</v>
      </c>
      <c r="K44" s="29">
        <f t="shared" si="4"/>
        <v>0.6292969988622162</v>
      </c>
      <c r="L44" s="26">
        <v>8329</v>
      </c>
      <c r="M44" s="29">
        <f t="shared" si="5"/>
        <v>0.07767705593792551</v>
      </c>
      <c r="N44" s="30">
        <v>1290</v>
      </c>
      <c r="O44" s="29">
        <f t="shared" si="6"/>
        <v>0.012030664204577247</v>
      </c>
      <c r="P44" s="30"/>
      <c r="Q44" s="31"/>
      <c r="S44" s="23">
        <f t="shared" si="7"/>
        <v>107226</v>
      </c>
    </row>
    <row r="45" spans="1:19" ht="12.75">
      <c r="A45" s="32"/>
      <c r="B45" s="33">
        <f>SUM(B4:B44)</f>
        <v>21299845</v>
      </c>
      <c r="C45" s="34">
        <f>SUM(C4:C44)</f>
        <v>15714401</v>
      </c>
      <c r="D45" s="35">
        <f>C45/B45</f>
        <v>0.7377706739180496</v>
      </c>
      <c r="E45" s="36">
        <f>SUM(E4:E44)</f>
        <v>5585444</v>
      </c>
      <c r="F45" s="37">
        <f>E45/B45</f>
        <v>0.2622293260819504</v>
      </c>
      <c r="G45" s="38"/>
      <c r="H45" s="39">
        <f>SUM(H4:H44)</f>
        <v>1423696</v>
      </c>
      <c r="I45" s="35">
        <f t="shared" si="3"/>
        <v>0.2959197586907577</v>
      </c>
      <c r="J45" s="36">
        <f>SUM(J4:J44)</f>
        <v>2792742</v>
      </c>
      <c r="K45" s="35">
        <f t="shared" si="4"/>
        <v>0.5804803404136445</v>
      </c>
      <c r="L45" s="36">
        <f>SUM(L4:L44)</f>
        <v>516779</v>
      </c>
      <c r="M45" s="35">
        <f t="shared" si="5"/>
        <v>0.10741416494564224</v>
      </c>
      <c r="N45" s="36">
        <f>SUM(N4:N44)</f>
        <v>71499</v>
      </c>
      <c r="O45" s="35">
        <f t="shared" si="6"/>
        <v>0.014861295407608425</v>
      </c>
      <c r="P45" s="36">
        <f>SUM(P4:P44)</f>
        <v>6372</v>
      </c>
      <c r="Q45" s="40">
        <f>P45/S45</f>
        <v>0.001324440542347178</v>
      </c>
      <c r="S45" s="23">
        <f t="shared" si="7"/>
        <v>4811088</v>
      </c>
    </row>
    <row r="47" spans="8:17" ht="12.75">
      <c r="H47" s="41" t="s">
        <v>54</v>
      </c>
      <c r="I47" s="41"/>
      <c r="J47" s="41"/>
      <c r="K47" s="41"/>
      <c r="L47" s="41"/>
      <c r="M47" s="41"/>
      <c r="N47" s="41"/>
      <c r="O47" s="41"/>
      <c r="P47" s="41"/>
      <c r="Q47" s="41"/>
    </row>
  </sheetData>
  <mergeCells count="12">
    <mergeCell ref="B1:F1"/>
    <mergeCell ref="H1:Q1"/>
    <mergeCell ref="A2:A3"/>
    <mergeCell ref="B2:B3"/>
    <mergeCell ref="C2:D2"/>
    <mergeCell ref="E2:F2"/>
    <mergeCell ref="H2:I2"/>
    <mergeCell ref="J2:K2"/>
    <mergeCell ref="L2:M2"/>
    <mergeCell ref="N2:O2"/>
    <mergeCell ref="P2:Q2"/>
    <mergeCell ref="H47:Q47"/>
  </mergeCells>
  <printOptions/>
  <pageMargins left="0.3541666666666667" right="0.23611111111111113" top="0.5902777777777778" bottom="0.3541666666666667" header="0.5118055555555556" footer="0.5118055555555556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7.57421875" style="1" customWidth="1"/>
    <col min="2" max="2" width="12.7109375" style="2" customWidth="1"/>
    <col min="3" max="3" width="10.140625" style="2" customWidth="1"/>
    <col min="4" max="6" width="9.140625" style="2" customWidth="1"/>
    <col min="7" max="7" width="5.00390625" style="2" customWidth="1"/>
    <col min="8" max="8" width="9.57421875" style="2" customWidth="1"/>
    <col min="9" max="9" width="8.00390625" style="2" customWidth="1"/>
    <col min="10" max="10" width="9.00390625" style="2" customWidth="1"/>
    <col min="11" max="15" width="8.00390625" style="2" customWidth="1"/>
    <col min="16" max="16" width="8.421875" style="2" customWidth="1"/>
    <col min="17" max="17" width="8.00390625" style="2" customWidth="1"/>
    <col min="18" max="18" width="9.140625" style="2" customWidth="1"/>
    <col min="19" max="19" width="0" style="2" hidden="1" customWidth="1"/>
    <col min="20" max="16384" width="9.140625" style="2" customWidth="1"/>
  </cols>
  <sheetData>
    <row r="1" spans="1:17" ht="27.75" customHeight="1">
      <c r="A1" s="3">
        <v>2011</v>
      </c>
      <c r="B1" s="4" t="s">
        <v>0</v>
      </c>
      <c r="C1" s="4"/>
      <c r="D1" s="4"/>
      <c r="E1" s="4"/>
      <c r="F1" s="4"/>
      <c r="H1" s="5" t="s">
        <v>1</v>
      </c>
      <c r="I1" s="5"/>
      <c r="J1" s="5"/>
      <c r="K1" s="5"/>
      <c r="L1" s="5"/>
      <c r="M1" s="5"/>
      <c r="N1" s="5"/>
      <c r="O1" s="5"/>
      <c r="P1" s="5"/>
      <c r="Q1" s="5"/>
    </row>
    <row r="2" spans="1:17" ht="25.5" customHeight="1">
      <c r="A2" s="6" t="s">
        <v>2</v>
      </c>
      <c r="B2" s="7" t="s">
        <v>3</v>
      </c>
      <c r="C2" s="8" t="s">
        <v>4</v>
      </c>
      <c r="D2" s="8"/>
      <c r="E2" s="9" t="s">
        <v>5</v>
      </c>
      <c r="F2" s="9"/>
      <c r="G2" s="10"/>
      <c r="H2" s="5" t="s">
        <v>6</v>
      </c>
      <c r="I2" s="5"/>
      <c r="J2" s="11" t="s">
        <v>7</v>
      </c>
      <c r="K2" s="11"/>
      <c r="L2" s="11" t="s">
        <v>8</v>
      </c>
      <c r="M2" s="11"/>
      <c r="N2" s="11" t="s">
        <v>9</v>
      </c>
      <c r="O2" s="11"/>
      <c r="P2" s="11" t="s">
        <v>55</v>
      </c>
      <c r="Q2" s="11"/>
    </row>
    <row r="3" spans="1:17" ht="12.75">
      <c r="A3" s="6"/>
      <c r="B3" s="7"/>
      <c r="C3" s="12" t="s">
        <v>11</v>
      </c>
      <c r="D3" s="13" t="s">
        <v>12</v>
      </c>
      <c r="E3" s="12" t="s">
        <v>11</v>
      </c>
      <c r="F3" s="13" t="s">
        <v>12</v>
      </c>
      <c r="G3" s="14"/>
      <c r="H3" s="12" t="s">
        <v>11</v>
      </c>
      <c r="I3" s="13" t="s">
        <v>12</v>
      </c>
      <c r="J3" s="12" t="s">
        <v>11</v>
      </c>
      <c r="K3" s="13" t="s">
        <v>12</v>
      </c>
      <c r="L3" s="12" t="s">
        <v>11</v>
      </c>
      <c r="M3" s="13" t="s">
        <v>12</v>
      </c>
      <c r="N3" s="12" t="s">
        <v>11</v>
      </c>
      <c r="O3" s="13" t="s">
        <v>12</v>
      </c>
      <c r="P3" s="12" t="s">
        <v>11</v>
      </c>
      <c r="Q3" s="13" t="s">
        <v>12</v>
      </c>
    </row>
    <row r="4" spans="1:19" ht="12.75">
      <c r="A4" s="15" t="s">
        <v>13</v>
      </c>
      <c r="B4" s="42">
        <v>20528</v>
      </c>
      <c r="C4" s="43">
        <v>16518</v>
      </c>
      <c r="D4" s="18">
        <f aca="true" t="shared" si="0" ref="D4:D45">C4/B4</f>
        <v>0.8046570537802027</v>
      </c>
      <c r="E4" s="43">
        <f aca="true" t="shared" si="1" ref="E4:E44">B4-C4</f>
        <v>4010</v>
      </c>
      <c r="F4" s="18">
        <f aca="true" t="shared" si="2" ref="F4:F45">E4/B4</f>
        <v>0.19534294621979734</v>
      </c>
      <c r="G4" s="19"/>
      <c r="H4" s="44">
        <v>1451</v>
      </c>
      <c r="I4" s="45">
        <f aca="true" t="shared" si="3" ref="I4:I45">H4/S4</f>
        <v>0.3047679059021214</v>
      </c>
      <c r="J4" s="44">
        <v>2450</v>
      </c>
      <c r="K4" s="45">
        <f aca="true" t="shared" si="4" ref="K4:K45">J4/S4</f>
        <v>0.5145977735769797</v>
      </c>
      <c r="L4" s="44">
        <v>761</v>
      </c>
      <c r="M4" s="45">
        <f aca="true" t="shared" si="5" ref="M4:M45">L4/S4</f>
        <v>0.15984036967023735</v>
      </c>
      <c r="N4" s="44">
        <v>99</v>
      </c>
      <c r="O4" s="45">
        <f aca="true" t="shared" si="6" ref="O4:O45">N4/S4</f>
        <v>0.020793950850661626</v>
      </c>
      <c r="P4" s="46"/>
      <c r="Q4" s="47"/>
      <c r="S4" s="23">
        <f>H4+J4+L4+N4+P4</f>
        <v>4761</v>
      </c>
    </row>
    <row r="5" spans="1:19" ht="12.75">
      <c r="A5" s="15" t="s">
        <v>14</v>
      </c>
      <c r="B5" s="42">
        <v>39785</v>
      </c>
      <c r="C5" s="48">
        <v>29093</v>
      </c>
      <c r="D5" s="24">
        <f t="shared" si="0"/>
        <v>0.7312554983033807</v>
      </c>
      <c r="E5" s="48">
        <f t="shared" si="1"/>
        <v>10692</v>
      </c>
      <c r="F5" s="24">
        <f t="shared" si="2"/>
        <v>0.26874450169661934</v>
      </c>
      <c r="G5" s="19"/>
      <c r="H5" s="44">
        <v>2105</v>
      </c>
      <c r="I5" s="45">
        <f t="shared" si="3"/>
        <v>0.23200705389617546</v>
      </c>
      <c r="J5" s="44">
        <v>5953</v>
      </c>
      <c r="K5" s="45">
        <f t="shared" si="4"/>
        <v>0.6561225614460487</v>
      </c>
      <c r="L5" s="44">
        <v>897</v>
      </c>
      <c r="M5" s="45">
        <f t="shared" si="5"/>
        <v>0.098864763584261</v>
      </c>
      <c r="N5" s="44">
        <v>50</v>
      </c>
      <c r="O5" s="45">
        <f t="shared" si="6"/>
        <v>0.005510856387082552</v>
      </c>
      <c r="P5" s="46">
        <v>68</v>
      </c>
      <c r="Q5" s="25">
        <f>P5/S5</f>
        <v>0.007494764686432271</v>
      </c>
      <c r="S5" s="23">
        <f aca="true" t="shared" si="7" ref="S5:S45">H5+J5+L5+N5+P5</f>
        <v>9073</v>
      </c>
    </row>
    <row r="6" spans="1:19" ht="12.75">
      <c r="A6" s="15" t="s">
        <v>15</v>
      </c>
      <c r="B6" s="42">
        <v>30546</v>
      </c>
      <c r="C6" s="48">
        <v>20024</v>
      </c>
      <c r="D6" s="24">
        <f t="shared" si="0"/>
        <v>0.6555359130491717</v>
      </c>
      <c r="E6" s="48">
        <f t="shared" si="1"/>
        <v>10522</v>
      </c>
      <c r="F6" s="24">
        <f t="shared" si="2"/>
        <v>0.34446408695082825</v>
      </c>
      <c r="G6" s="19"/>
      <c r="H6" s="44">
        <v>1575</v>
      </c>
      <c r="I6" s="45">
        <f t="shared" si="3"/>
        <v>0.19761606022584693</v>
      </c>
      <c r="J6" s="44">
        <v>5904</v>
      </c>
      <c r="K6" s="45">
        <f t="shared" si="4"/>
        <v>0.7407779171894605</v>
      </c>
      <c r="L6" s="44">
        <v>469</v>
      </c>
      <c r="M6" s="45">
        <f t="shared" si="5"/>
        <v>0.058845671267252195</v>
      </c>
      <c r="N6" s="44">
        <v>22</v>
      </c>
      <c r="O6" s="45">
        <f t="shared" si="6"/>
        <v>0.0027603513174404015</v>
      </c>
      <c r="P6" s="46"/>
      <c r="Q6" s="25"/>
      <c r="S6" s="23">
        <f t="shared" si="7"/>
        <v>7970</v>
      </c>
    </row>
    <row r="7" spans="1:19" ht="12.75">
      <c r="A7" s="15" t="s">
        <v>16</v>
      </c>
      <c r="B7" s="42">
        <v>55487</v>
      </c>
      <c r="C7" s="48">
        <v>46323</v>
      </c>
      <c r="D7" s="24">
        <f t="shared" si="0"/>
        <v>0.8348441977400112</v>
      </c>
      <c r="E7" s="48">
        <f t="shared" si="1"/>
        <v>9164</v>
      </c>
      <c r="F7" s="24">
        <f t="shared" si="2"/>
        <v>0.16515580225998883</v>
      </c>
      <c r="G7" s="19"/>
      <c r="H7" s="44">
        <v>2830</v>
      </c>
      <c r="I7" s="45">
        <f t="shared" si="3"/>
        <v>0.2724035037058427</v>
      </c>
      <c r="J7" s="44">
        <v>6042</v>
      </c>
      <c r="K7" s="45">
        <f t="shared" si="4"/>
        <v>0.5815766676292232</v>
      </c>
      <c r="L7" s="44">
        <v>1399</v>
      </c>
      <c r="M7" s="45">
        <f t="shared" si="5"/>
        <v>0.13466166137260563</v>
      </c>
      <c r="N7" s="44">
        <v>118</v>
      </c>
      <c r="O7" s="45">
        <f t="shared" si="6"/>
        <v>0.011358167292328424</v>
      </c>
      <c r="P7" s="46"/>
      <c r="Q7" s="25"/>
      <c r="S7" s="23">
        <f t="shared" si="7"/>
        <v>10389</v>
      </c>
    </row>
    <row r="8" spans="1:19" ht="12.75">
      <c r="A8" s="15" t="s">
        <v>17</v>
      </c>
      <c r="B8" s="42">
        <v>47155</v>
      </c>
      <c r="C8" s="48">
        <v>38062</v>
      </c>
      <c r="D8" s="24">
        <f t="shared" si="0"/>
        <v>0.8071678507051214</v>
      </c>
      <c r="E8" s="48">
        <f t="shared" si="1"/>
        <v>9093</v>
      </c>
      <c r="F8" s="24">
        <f t="shared" si="2"/>
        <v>0.1928321492948786</v>
      </c>
      <c r="G8" s="19"/>
      <c r="H8" s="44">
        <v>1607</v>
      </c>
      <c r="I8" s="45">
        <f t="shared" si="3"/>
        <v>0.2032633442954718</v>
      </c>
      <c r="J8" s="44">
        <v>5145</v>
      </c>
      <c r="K8" s="45">
        <f t="shared" si="4"/>
        <v>0.650771565899317</v>
      </c>
      <c r="L8" s="44">
        <v>1063</v>
      </c>
      <c r="M8" s="45">
        <f t="shared" si="5"/>
        <v>0.13445484442195801</v>
      </c>
      <c r="N8" s="44">
        <v>91</v>
      </c>
      <c r="O8" s="45">
        <f t="shared" si="6"/>
        <v>0.011510245383253225</v>
      </c>
      <c r="P8" s="46"/>
      <c r="Q8" s="25"/>
      <c r="S8" s="23">
        <f t="shared" si="7"/>
        <v>7906</v>
      </c>
    </row>
    <row r="9" spans="1:19" ht="12.75">
      <c r="A9" s="15" t="s">
        <v>18</v>
      </c>
      <c r="B9" s="42">
        <v>16056</v>
      </c>
      <c r="C9" s="48">
        <v>12201</v>
      </c>
      <c r="D9" s="24">
        <f t="shared" si="0"/>
        <v>0.7599028400597907</v>
      </c>
      <c r="E9" s="48">
        <f t="shared" si="1"/>
        <v>3855</v>
      </c>
      <c r="F9" s="24">
        <f t="shared" si="2"/>
        <v>0.24009715994020928</v>
      </c>
      <c r="G9" s="19"/>
      <c r="H9" s="44">
        <v>1174</v>
      </c>
      <c r="I9" s="45">
        <f t="shared" si="3"/>
        <v>0.24146441793500617</v>
      </c>
      <c r="J9" s="44">
        <v>2952</v>
      </c>
      <c r="K9" s="45">
        <f t="shared" si="4"/>
        <v>0.6071575483340189</v>
      </c>
      <c r="L9" s="44">
        <v>685</v>
      </c>
      <c r="M9" s="45">
        <f t="shared" si="5"/>
        <v>0.14088852324146442</v>
      </c>
      <c r="N9" s="44">
        <v>51</v>
      </c>
      <c r="O9" s="45">
        <f t="shared" si="6"/>
        <v>0.01048951048951049</v>
      </c>
      <c r="P9" s="46"/>
      <c r="Q9" s="25"/>
      <c r="S9" s="23">
        <f t="shared" si="7"/>
        <v>4862</v>
      </c>
    </row>
    <row r="10" spans="1:19" ht="12.75">
      <c r="A10" s="15" t="s">
        <v>19</v>
      </c>
      <c r="B10" s="42">
        <v>22748</v>
      </c>
      <c r="C10" s="48">
        <v>17223</v>
      </c>
      <c r="D10" s="24">
        <f t="shared" si="0"/>
        <v>0.7571215051872692</v>
      </c>
      <c r="E10" s="48">
        <f t="shared" si="1"/>
        <v>5525</v>
      </c>
      <c r="F10" s="24">
        <f t="shared" si="2"/>
        <v>0.2428784948127308</v>
      </c>
      <c r="G10" s="19"/>
      <c r="H10" s="44">
        <v>1451</v>
      </c>
      <c r="I10" s="45">
        <f t="shared" si="3"/>
        <v>0.2793070259865255</v>
      </c>
      <c r="J10" s="44">
        <v>3302</v>
      </c>
      <c r="K10" s="45">
        <f t="shared" si="4"/>
        <v>0.6356111645813282</v>
      </c>
      <c r="L10" s="44">
        <v>349</v>
      </c>
      <c r="M10" s="45">
        <f t="shared" si="5"/>
        <v>0.06717998075072185</v>
      </c>
      <c r="N10" s="44">
        <v>93</v>
      </c>
      <c r="O10" s="45">
        <f t="shared" si="6"/>
        <v>0.017901828681424446</v>
      </c>
      <c r="P10" s="46"/>
      <c r="Q10" s="25"/>
      <c r="S10" s="23">
        <f t="shared" si="7"/>
        <v>5195</v>
      </c>
    </row>
    <row r="11" spans="1:19" ht="12.75">
      <c r="A11" s="15" t="s">
        <v>20</v>
      </c>
      <c r="B11" s="42">
        <v>26709</v>
      </c>
      <c r="C11" s="48">
        <v>21110</v>
      </c>
      <c r="D11" s="24">
        <f t="shared" si="0"/>
        <v>0.7903702871691191</v>
      </c>
      <c r="E11" s="48">
        <f t="shared" si="1"/>
        <v>5599</v>
      </c>
      <c r="F11" s="24">
        <f t="shared" si="2"/>
        <v>0.20962971283088097</v>
      </c>
      <c r="G11" s="19"/>
      <c r="H11" s="44">
        <v>1224</v>
      </c>
      <c r="I11" s="45">
        <f t="shared" si="3"/>
        <v>0.23841059602649006</v>
      </c>
      <c r="J11" s="44">
        <v>3365</v>
      </c>
      <c r="K11" s="45">
        <f t="shared" si="4"/>
        <v>0.6554343591741332</v>
      </c>
      <c r="L11" s="44">
        <v>540</v>
      </c>
      <c r="M11" s="45">
        <f t="shared" si="5"/>
        <v>0.10518114530580444</v>
      </c>
      <c r="N11" s="44">
        <v>5</v>
      </c>
      <c r="O11" s="45">
        <f t="shared" si="6"/>
        <v>0.0009738994935722633</v>
      </c>
      <c r="P11" s="46"/>
      <c r="Q11" s="25"/>
      <c r="S11" s="23">
        <f t="shared" si="7"/>
        <v>5134</v>
      </c>
    </row>
    <row r="12" spans="1:19" ht="12.75">
      <c r="A12" s="15" t="s">
        <v>21</v>
      </c>
      <c r="B12" s="16">
        <v>184391</v>
      </c>
      <c r="C12" s="48">
        <v>99676</v>
      </c>
      <c r="D12" s="24">
        <f t="shared" si="0"/>
        <v>0.5405686828532846</v>
      </c>
      <c r="E12" s="48">
        <f t="shared" si="1"/>
        <v>84715</v>
      </c>
      <c r="F12" s="24">
        <f t="shared" si="2"/>
        <v>0.4594313171467154</v>
      </c>
      <c r="G12" s="19"/>
      <c r="H12" s="49">
        <v>19505</v>
      </c>
      <c r="I12" s="50">
        <f t="shared" si="3"/>
        <v>0.21085574677851768</v>
      </c>
      <c r="J12" s="51">
        <v>60301</v>
      </c>
      <c r="K12" s="50">
        <f t="shared" si="4"/>
        <v>0.6518745135345498</v>
      </c>
      <c r="L12" s="51">
        <v>11800</v>
      </c>
      <c r="M12" s="50">
        <f t="shared" si="5"/>
        <v>0.12756205137075152</v>
      </c>
      <c r="N12" s="52">
        <v>722</v>
      </c>
      <c r="O12" s="50">
        <f t="shared" si="6"/>
        <v>0.007805067888956153</v>
      </c>
      <c r="P12" s="52">
        <v>176</v>
      </c>
      <c r="Q12" s="53">
        <f>P12/S12</f>
        <v>0.0019026204272247686</v>
      </c>
      <c r="S12" s="23">
        <f t="shared" si="7"/>
        <v>92504</v>
      </c>
    </row>
    <row r="13" spans="1:19" ht="12.75">
      <c r="A13" s="15" t="s">
        <v>22</v>
      </c>
      <c r="B13" s="42">
        <v>53984</v>
      </c>
      <c r="C13" s="48">
        <v>43046</v>
      </c>
      <c r="D13" s="24">
        <f t="shared" si="0"/>
        <v>0.7973844101956136</v>
      </c>
      <c r="E13" s="48">
        <f t="shared" si="1"/>
        <v>10938</v>
      </c>
      <c r="F13" s="24">
        <f t="shared" si="2"/>
        <v>0.2026155898043865</v>
      </c>
      <c r="G13" s="19"/>
      <c r="H13" s="44">
        <v>2641</v>
      </c>
      <c r="I13" s="45">
        <f t="shared" si="3"/>
        <v>0.21552146237963113</v>
      </c>
      <c r="J13" s="44">
        <v>7964</v>
      </c>
      <c r="K13" s="45">
        <f t="shared" si="4"/>
        <v>0.6499102333931778</v>
      </c>
      <c r="L13" s="44">
        <v>1526</v>
      </c>
      <c r="M13" s="45">
        <f t="shared" si="5"/>
        <v>0.12453076546433818</v>
      </c>
      <c r="N13" s="44">
        <v>123</v>
      </c>
      <c r="O13" s="45">
        <f t="shared" si="6"/>
        <v>0.010037538762852946</v>
      </c>
      <c r="P13" s="46"/>
      <c r="Q13" s="25"/>
      <c r="S13" s="23">
        <f t="shared" si="7"/>
        <v>12254</v>
      </c>
    </row>
    <row r="14" spans="1:19" ht="12.75">
      <c r="A14" s="15" t="s">
        <v>23</v>
      </c>
      <c r="B14" s="42">
        <v>39184</v>
      </c>
      <c r="C14" s="48">
        <v>31089</v>
      </c>
      <c r="D14" s="24">
        <f t="shared" si="0"/>
        <v>0.7934105757452021</v>
      </c>
      <c r="E14" s="48">
        <f t="shared" si="1"/>
        <v>8095</v>
      </c>
      <c r="F14" s="24">
        <f t="shared" si="2"/>
        <v>0.20658942425479787</v>
      </c>
      <c r="G14" s="19"/>
      <c r="H14" s="44">
        <v>2122</v>
      </c>
      <c r="I14" s="45">
        <f t="shared" si="3"/>
        <v>0.26705260508431916</v>
      </c>
      <c r="J14" s="44">
        <v>5536</v>
      </c>
      <c r="K14" s="45">
        <f t="shared" si="4"/>
        <v>0.6967027435187516</v>
      </c>
      <c r="L14" s="44">
        <v>219</v>
      </c>
      <c r="M14" s="45">
        <f t="shared" si="5"/>
        <v>0.027561036999748302</v>
      </c>
      <c r="N14" s="44">
        <v>69</v>
      </c>
      <c r="O14" s="45">
        <f t="shared" si="6"/>
        <v>0.008683614397180971</v>
      </c>
      <c r="P14" s="46"/>
      <c r="Q14" s="25"/>
      <c r="S14" s="23">
        <f t="shared" si="7"/>
        <v>7946</v>
      </c>
    </row>
    <row r="15" spans="1:19" ht="12.75">
      <c r="A15" s="15" t="s">
        <v>24</v>
      </c>
      <c r="B15" s="42">
        <v>52782</v>
      </c>
      <c r="C15" s="48">
        <v>33346</v>
      </c>
      <c r="D15" s="24">
        <f t="shared" si="0"/>
        <v>0.6317684058959494</v>
      </c>
      <c r="E15" s="48">
        <f t="shared" si="1"/>
        <v>19436</v>
      </c>
      <c r="F15" s="24">
        <f t="shared" si="2"/>
        <v>0.3682315941040506</v>
      </c>
      <c r="G15" s="19"/>
      <c r="H15" s="44">
        <v>4195</v>
      </c>
      <c r="I15" s="45">
        <f t="shared" si="3"/>
        <v>0.2103284031085485</v>
      </c>
      <c r="J15" s="44">
        <v>15080</v>
      </c>
      <c r="K15" s="45">
        <f t="shared" si="4"/>
        <v>0.7560792178490849</v>
      </c>
      <c r="L15" s="44">
        <v>525</v>
      </c>
      <c r="M15" s="45">
        <f t="shared" si="5"/>
        <v>0.026322386563048382</v>
      </c>
      <c r="N15" s="44">
        <v>145</v>
      </c>
      <c r="O15" s="45">
        <f t="shared" si="6"/>
        <v>0.0072699924793181245</v>
      </c>
      <c r="P15" s="46"/>
      <c r="Q15" s="25"/>
      <c r="S15" s="23">
        <f t="shared" si="7"/>
        <v>19945</v>
      </c>
    </row>
    <row r="16" spans="1:19" ht="12.75">
      <c r="A16" s="15" t="s">
        <v>25</v>
      </c>
      <c r="B16" s="42">
        <v>38025</v>
      </c>
      <c r="C16" s="48">
        <v>32321</v>
      </c>
      <c r="D16" s="24">
        <f t="shared" si="0"/>
        <v>0.8499934253780408</v>
      </c>
      <c r="E16" s="48">
        <f t="shared" si="1"/>
        <v>5704</v>
      </c>
      <c r="F16" s="24">
        <f t="shared" si="2"/>
        <v>0.15000657462195924</v>
      </c>
      <c r="G16" s="19"/>
      <c r="H16" s="44">
        <v>1287</v>
      </c>
      <c r="I16" s="45">
        <f t="shared" si="3"/>
        <v>0.24214487300094073</v>
      </c>
      <c r="J16" s="44">
        <v>3129</v>
      </c>
      <c r="K16" s="45">
        <f t="shared" si="4"/>
        <v>0.5887111947318909</v>
      </c>
      <c r="L16" s="44">
        <v>666</v>
      </c>
      <c r="M16" s="45">
        <f t="shared" si="5"/>
        <v>0.12530573847601129</v>
      </c>
      <c r="N16" s="44">
        <v>59</v>
      </c>
      <c r="O16" s="45">
        <f t="shared" si="6"/>
        <v>0.01110065851364064</v>
      </c>
      <c r="P16" s="54">
        <v>174</v>
      </c>
      <c r="Q16" s="25">
        <f>P16/S16</f>
        <v>0.032737535277516466</v>
      </c>
      <c r="S16" s="23">
        <f t="shared" si="7"/>
        <v>5315</v>
      </c>
    </row>
    <row r="17" spans="1:19" ht="12.75">
      <c r="A17" s="15" t="s">
        <v>26</v>
      </c>
      <c r="B17" s="42">
        <v>19985</v>
      </c>
      <c r="C17" s="48">
        <v>16237</v>
      </c>
      <c r="D17" s="24">
        <f t="shared" si="0"/>
        <v>0.8124593445083813</v>
      </c>
      <c r="E17" s="48">
        <f t="shared" si="1"/>
        <v>3748</v>
      </c>
      <c r="F17" s="24">
        <f t="shared" si="2"/>
        <v>0.18754065549161872</v>
      </c>
      <c r="G17" s="19"/>
      <c r="H17" s="44">
        <v>890</v>
      </c>
      <c r="I17" s="45">
        <f t="shared" si="3"/>
        <v>0.20882214922571563</v>
      </c>
      <c r="J17" s="44">
        <v>3161</v>
      </c>
      <c r="K17" s="45">
        <f t="shared" si="4"/>
        <v>0.7416705771938057</v>
      </c>
      <c r="L17" s="44">
        <v>143</v>
      </c>
      <c r="M17" s="45">
        <f t="shared" si="5"/>
        <v>0.0335523228531206</v>
      </c>
      <c r="N17" s="44">
        <v>68</v>
      </c>
      <c r="O17" s="45">
        <f t="shared" si="6"/>
        <v>0.015954950727358048</v>
      </c>
      <c r="P17" s="46"/>
      <c r="Q17" s="25"/>
      <c r="S17" s="23">
        <f t="shared" si="7"/>
        <v>4262</v>
      </c>
    </row>
    <row r="18" spans="1:19" ht="12.75">
      <c r="A18" s="15" t="s">
        <v>27</v>
      </c>
      <c r="B18" s="42">
        <v>71234</v>
      </c>
      <c r="C18" s="48">
        <v>55566</v>
      </c>
      <c r="D18" s="24">
        <f t="shared" si="0"/>
        <v>0.7800488530757784</v>
      </c>
      <c r="E18" s="48">
        <f t="shared" si="1"/>
        <v>15668</v>
      </c>
      <c r="F18" s="24">
        <f t="shared" si="2"/>
        <v>0.21995114692422157</v>
      </c>
      <c r="G18" s="19"/>
      <c r="H18" s="44">
        <v>4114</v>
      </c>
      <c r="I18" s="45">
        <f t="shared" si="3"/>
        <v>0.280953356552619</v>
      </c>
      <c r="J18" s="44">
        <v>9118</v>
      </c>
      <c r="K18" s="45">
        <f t="shared" si="4"/>
        <v>0.6226866079355323</v>
      </c>
      <c r="L18" s="44">
        <v>1372</v>
      </c>
      <c r="M18" s="45">
        <f t="shared" si="5"/>
        <v>0.09369664686198183</v>
      </c>
      <c r="N18" s="44">
        <v>39</v>
      </c>
      <c r="O18" s="45">
        <f t="shared" si="6"/>
        <v>0.0026633886498668305</v>
      </c>
      <c r="P18" s="46"/>
      <c r="Q18" s="25"/>
      <c r="S18" s="23">
        <f t="shared" si="7"/>
        <v>14643</v>
      </c>
    </row>
    <row r="19" spans="1:19" ht="12.75">
      <c r="A19" s="15" t="s">
        <v>28</v>
      </c>
      <c r="B19" s="42">
        <v>28243</v>
      </c>
      <c r="C19" s="48">
        <v>25091</v>
      </c>
      <c r="D19" s="24">
        <f t="shared" si="0"/>
        <v>0.8883971249513154</v>
      </c>
      <c r="E19" s="48">
        <f t="shared" si="1"/>
        <v>3152</v>
      </c>
      <c r="F19" s="24">
        <f t="shared" si="2"/>
        <v>0.11160287504868463</v>
      </c>
      <c r="G19" s="19"/>
      <c r="H19" s="44">
        <v>653</v>
      </c>
      <c r="I19" s="45">
        <f t="shared" si="3"/>
        <v>0.2831743278404163</v>
      </c>
      <c r="J19" s="44">
        <v>1579</v>
      </c>
      <c r="K19" s="45">
        <f t="shared" si="4"/>
        <v>0.6847354726799653</v>
      </c>
      <c r="L19" s="44">
        <v>59</v>
      </c>
      <c r="M19" s="45">
        <f t="shared" si="5"/>
        <v>0.025585429314830876</v>
      </c>
      <c r="N19" s="44">
        <v>15</v>
      </c>
      <c r="O19" s="45">
        <f t="shared" si="6"/>
        <v>0.006504770164787511</v>
      </c>
      <c r="P19" s="46"/>
      <c r="Q19" s="25"/>
      <c r="S19" s="23">
        <f t="shared" si="7"/>
        <v>2306</v>
      </c>
    </row>
    <row r="20" spans="1:19" ht="12.75">
      <c r="A20" s="15" t="s">
        <v>29</v>
      </c>
      <c r="B20" s="42">
        <v>42125</v>
      </c>
      <c r="C20" s="48">
        <v>35077</v>
      </c>
      <c r="D20" s="24">
        <f t="shared" si="0"/>
        <v>0.8326884272997033</v>
      </c>
      <c r="E20" s="48">
        <f t="shared" si="1"/>
        <v>7048</v>
      </c>
      <c r="F20" s="24">
        <f t="shared" si="2"/>
        <v>0.16731157270029673</v>
      </c>
      <c r="G20" s="19"/>
      <c r="H20" s="44">
        <v>2382</v>
      </c>
      <c r="I20" s="45">
        <f t="shared" si="3"/>
        <v>0.3161667109105389</v>
      </c>
      <c r="J20" s="44">
        <v>4476</v>
      </c>
      <c r="K20" s="45">
        <f t="shared" si="4"/>
        <v>0.5941067162198036</v>
      </c>
      <c r="L20" s="44">
        <v>553</v>
      </c>
      <c r="M20" s="45">
        <f t="shared" si="5"/>
        <v>0.07340058401911335</v>
      </c>
      <c r="N20" s="44">
        <v>80</v>
      </c>
      <c r="O20" s="45">
        <f t="shared" si="6"/>
        <v>0.010618529333687284</v>
      </c>
      <c r="P20" s="46">
        <v>43</v>
      </c>
      <c r="Q20" s="25">
        <f>P20/S20</f>
        <v>0.005707459516856916</v>
      </c>
      <c r="S20" s="23">
        <f t="shared" si="7"/>
        <v>7534</v>
      </c>
    </row>
    <row r="21" spans="1:19" ht="12.75">
      <c r="A21" s="15" t="s">
        <v>30</v>
      </c>
      <c r="B21" s="42">
        <v>72889</v>
      </c>
      <c r="C21" s="48">
        <v>59543</v>
      </c>
      <c r="D21" s="24">
        <f t="shared" si="0"/>
        <v>0.8168996693602601</v>
      </c>
      <c r="E21" s="48">
        <f t="shared" si="1"/>
        <v>13346</v>
      </c>
      <c r="F21" s="24">
        <f t="shared" si="2"/>
        <v>0.18310033063973988</v>
      </c>
      <c r="G21" s="19"/>
      <c r="H21" s="44">
        <v>2626</v>
      </c>
      <c r="I21" s="45">
        <f t="shared" si="3"/>
        <v>0.20491611392898945</v>
      </c>
      <c r="J21" s="44">
        <v>8735</v>
      </c>
      <c r="K21" s="45">
        <f t="shared" si="4"/>
        <v>0.6816230979321108</v>
      </c>
      <c r="L21" s="44">
        <v>1419</v>
      </c>
      <c r="M21" s="45">
        <f t="shared" si="5"/>
        <v>0.11072961373390558</v>
      </c>
      <c r="N21" s="44">
        <v>35</v>
      </c>
      <c r="O21" s="45">
        <f t="shared" si="6"/>
        <v>0.0027311744049941474</v>
      </c>
      <c r="P21" s="46"/>
      <c r="Q21" s="25"/>
      <c r="S21" s="23">
        <f t="shared" si="7"/>
        <v>12815</v>
      </c>
    </row>
    <row r="22" spans="1:19" ht="12.75">
      <c r="A22" s="15" t="s">
        <v>31</v>
      </c>
      <c r="B22" s="42">
        <v>20566</v>
      </c>
      <c r="C22" s="48">
        <v>15000</v>
      </c>
      <c r="D22" s="24">
        <f t="shared" si="0"/>
        <v>0.7293591364387825</v>
      </c>
      <c r="E22" s="48">
        <f t="shared" si="1"/>
        <v>5566</v>
      </c>
      <c r="F22" s="24">
        <f t="shared" si="2"/>
        <v>0.2706408635612175</v>
      </c>
      <c r="G22" s="19"/>
      <c r="H22" s="44">
        <v>1157</v>
      </c>
      <c r="I22" s="45">
        <f t="shared" si="3"/>
        <v>0.31278723979453904</v>
      </c>
      <c r="J22" s="44">
        <v>2446</v>
      </c>
      <c r="K22" s="45">
        <f t="shared" si="4"/>
        <v>0.6612597999459313</v>
      </c>
      <c r="L22" s="44">
        <v>85</v>
      </c>
      <c r="M22" s="45">
        <f t="shared" si="5"/>
        <v>0.02297918356312517</v>
      </c>
      <c r="N22" s="44">
        <v>11</v>
      </c>
      <c r="O22" s="45">
        <f t="shared" si="6"/>
        <v>0.0029737766964044337</v>
      </c>
      <c r="P22" s="46"/>
      <c r="Q22" s="25"/>
      <c r="S22" s="23">
        <f t="shared" si="7"/>
        <v>3699</v>
      </c>
    </row>
    <row r="23" spans="1:19" ht="12.75">
      <c r="A23" s="15" t="s">
        <v>32</v>
      </c>
      <c r="B23" s="42">
        <v>42439</v>
      </c>
      <c r="C23" s="48">
        <v>31120</v>
      </c>
      <c r="D23" s="24">
        <f t="shared" si="0"/>
        <v>0.7332877777515964</v>
      </c>
      <c r="E23" s="48">
        <f t="shared" si="1"/>
        <v>11319</v>
      </c>
      <c r="F23" s="24">
        <f t="shared" si="2"/>
        <v>0.2667122222484036</v>
      </c>
      <c r="G23" s="19"/>
      <c r="H23" s="44">
        <v>3925</v>
      </c>
      <c r="I23" s="45">
        <f t="shared" si="3"/>
        <v>0.35910338517840806</v>
      </c>
      <c r="J23" s="44">
        <v>6308</v>
      </c>
      <c r="K23" s="45">
        <f t="shared" si="4"/>
        <v>0.5771271729185727</v>
      </c>
      <c r="L23" s="44">
        <v>668</v>
      </c>
      <c r="M23" s="45">
        <f t="shared" si="5"/>
        <v>0.06111619396157365</v>
      </c>
      <c r="N23" s="44">
        <v>29</v>
      </c>
      <c r="O23" s="45">
        <f t="shared" si="6"/>
        <v>0.0026532479414455626</v>
      </c>
      <c r="P23" s="46"/>
      <c r="Q23" s="25"/>
      <c r="S23" s="23">
        <f t="shared" si="7"/>
        <v>10930</v>
      </c>
    </row>
    <row r="24" spans="1:19" ht="12.75">
      <c r="A24" s="15" t="s">
        <v>33</v>
      </c>
      <c r="B24" s="42">
        <v>27929</v>
      </c>
      <c r="C24" s="48">
        <v>22261</v>
      </c>
      <c r="D24" s="24">
        <f t="shared" si="0"/>
        <v>0.7970568226574528</v>
      </c>
      <c r="E24" s="48">
        <f t="shared" si="1"/>
        <v>5668</v>
      </c>
      <c r="F24" s="24">
        <f t="shared" si="2"/>
        <v>0.20294317734254716</v>
      </c>
      <c r="G24" s="19"/>
      <c r="H24" s="44">
        <v>1122</v>
      </c>
      <c r="I24" s="45">
        <f t="shared" si="3"/>
        <v>0.23423799582463464</v>
      </c>
      <c r="J24" s="44">
        <v>3015</v>
      </c>
      <c r="K24" s="45">
        <f t="shared" si="4"/>
        <v>0.6294363256784968</v>
      </c>
      <c r="L24" s="44">
        <v>611</v>
      </c>
      <c r="M24" s="45">
        <f t="shared" si="5"/>
        <v>0.12755741127348644</v>
      </c>
      <c r="N24" s="44">
        <v>10</v>
      </c>
      <c r="O24" s="45">
        <f t="shared" si="6"/>
        <v>0.0020876826722338203</v>
      </c>
      <c r="P24" s="46">
        <v>32</v>
      </c>
      <c r="Q24" s="25">
        <f>P24/S24</f>
        <v>0.006680584551148226</v>
      </c>
      <c r="S24" s="23">
        <f t="shared" si="7"/>
        <v>4790</v>
      </c>
    </row>
    <row r="25" spans="1:19" ht="12.75">
      <c r="A25" s="15" t="s">
        <v>34</v>
      </c>
      <c r="B25" s="42">
        <v>34139</v>
      </c>
      <c r="C25" s="48">
        <v>26161</v>
      </c>
      <c r="D25" s="24">
        <f t="shared" si="0"/>
        <v>0.766308327719031</v>
      </c>
      <c r="E25" s="48">
        <f t="shared" si="1"/>
        <v>7978</v>
      </c>
      <c r="F25" s="24">
        <f t="shared" si="2"/>
        <v>0.233691672280969</v>
      </c>
      <c r="G25" s="19"/>
      <c r="H25" s="44">
        <v>1939</v>
      </c>
      <c r="I25" s="45">
        <f t="shared" si="3"/>
        <v>0.21371101069106138</v>
      </c>
      <c r="J25" s="44">
        <v>5885</v>
      </c>
      <c r="K25" s="45">
        <f t="shared" si="4"/>
        <v>0.6486277967596165</v>
      </c>
      <c r="L25" s="44">
        <v>1143</v>
      </c>
      <c r="M25" s="45">
        <f t="shared" si="5"/>
        <v>0.12597817700870714</v>
      </c>
      <c r="N25" s="44">
        <v>106</v>
      </c>
      <c r="O25" s="45">
        <f t="shared" si="6"/>
        <v>0.01168301554061501</v>
      </c>
      <c r="P25" s="46"/>
      <c r="Q25" s="25"/>
      <c r="S25" s="23">
        <f t="shared" si="7"/>
        <v>9073</v>
      </c>
    </row>
    <row r="26" spans="1:19" ht="12.75">
      <c r="A26" s="15" t="s">
        <v>35</v>
      </c>
      <c r="B26" s="42">
        <v>24065</v>
      </c>
      <c r="C26" s="48">
        <v>20849</v>
      </c>
      <c r="D26" s="24">
        <f t="shared" si="0"/>
        <v>0.86636193642219</v>
      </c>
      <c r="E26" s="48">
        <f t="shared" si="1"/>
        <v>3216</v>
      </c>
      <c r="F26" s="24">
        <f t="shared" si="2"/>
        <v>0.1336380635778101</v>
      </c>
      <c r="G26" s="19"/>
      <c r="H26" s="44">
        <v>718</v>
      </c>
      <c r="I26" s="45">
        <f t="shared" si="3"/>
        <v>0.23425774877650898</v>
      </c>
      <c r="J26" s="44">
        <v>1769</v>
      </c>
      <c r="K26" s="45">
        <f t="shared" si="4"/>
        <v>0.5771615008156606</v>
      </c>
      <c r="L26" s="44">
        <v>532</v>
      </c>
      <c r="M26" s="45">
        <f t="shared" si="5"/>
        <v>0.17357259380097878</v>
      </c>
      <c r="N26" s="44">
        <v>46</v>
      </c>
      <c r="O26" s="45">
        <f t="shared" si="6"/>
        <v>0.01500815660685155</v>
      </c>
      <c r="P26" s="46"/>
      <c r="Q26" s="25"/>
      <c r="S26" s="23">
        <f t="shared" si="7"/>
        <v>3065</v>
      </c>
    </row>
    <row r="27" spans="1:19" ht="12.75">
      <c r="A27" s="15" t="s">
        <v>36</v>
      </c>
      <c r="B27" s="42">
        <v>30437</v>
      </c>
      <c r="C27" s="48">
        <v>24500</v>
      </c>
      <c r="D27" s="24">
        <f t="shared" si="0"/>
        <v>0.8049413542727601</v>
      </c>
      <c r="E27" s="48">
        <f t="shared" si="1"/>
        <v>5937</v>
      </c>
      <c r="F27" s="24">
        <f t="shared" si="2"/>
        <v>0.19505864572723988</v>
      </c>
      <c r="G27" s="19"/>
      <c r="H27" s="44">
        <v>1326</v>
      </c>
      <c r="I27" s="45">
        <f t="shared" si="3"/>
        <v>0.2863930885529158</v>
      </c>
      <c r="J27" s="44">
        <v>2963</v>
      </c>
      <c r="K27" s="45">
        <f t="shared" si="4"/>
        <v>0.6399568034557236</v>
      </c>
      <c r="L27" s="44">
        <v>252</v>
      </c>
      <c r="M27" s="45">
        <f t="shared" si="5"/>
        <v>0.054427645788336934</v>
      </c>
      <c r="N27" s="44">
        <v>63</v>
      </c>
      <c r="O27" s="45">
        <f t="shared" si="6"/>
        <v>0.013606911447084234</v>
      </c>
      <c r="P27" s="54">
        <v>26</v>
      </c>
      <c r="Q27" s="25">
        <f>P27/S27</f>
        <v>0.005615550755939525</v>
      </c>
      <c r="S27" s="23">
        <f t="shared" si="7"/>
        <v>4630</v>
      </c>
    </row>
    <row r="28" spans="1:19" ht="12.75">
      <c r="A28" s="15" t="s">
        <v>37</v>
      </c>
      <c r="B28" s="42">
        <v>83847</v>
      </c>
      <c r="C28" s="48">
        <v>58412</v>
      </c>
      <c r="D28" s="24">
        <f t="shared" si="0"/>
        <v>0.6966498503226114</v>
      </c>
      <c r="E28" s="48">
        <f t="shared" si="1"/>
        <v>25435</v>
      </c>
      <c r="F28" s="24">
        <f t="shared" si="2"/>
        <v>0.3033501496773886</v>
      </c>
      <c r="G28" s="19"/>
      <c r="H28" s="44">
        <v>5022</v>
      </c>
      <c r="I28" s="45">
        <f t="shared" si="3"/>
        <v>0.2436444789443043</v>
      </c>
      <c r="J28" s="44">
        <v>13703</v>
      </c>
      <c r="K28" s="45">
        <f t="shared" si="4"/>
        <v>0.6648069085969338</v>
      </c>
      <c r="L28" s="44">
        <v>1845</v>
      </c>
      <c r="M28" s="45">
        <f t="shared" si="5"/>
        <v>0.08951096448670677</v>
      </c>
      <c r="N28" s="44">
        <v>42</v>
      </c>
      <c r="O28" s="45">
        <f t="shared" si="6"/>
        <v>0.0020376479720551136</v>
      </c>
      <c r="P28" s="46"/>
      <c r="Q28" s="25"/>
      <c r="S28" s="23">
        <f t="shared" si="7"/>
        <v>20612</v>
      </c>
    </row>
    <row r="29" spans="1:19" ht="12.75">
      <c r="A29" s="15" t="s">
        <v>38</v>
      </c>
      <c r="B29" s="42">
        <v>22934</v>
      </c>
      <c r="C29" s="48">
        <v>18084</v>
      </c>
      <c r="D29" s="24">
        <f t="shared" si="0"/>
        <v>0.7885235894305398</v>
      </c>
      <c r="E29" s="48">
        <f t="shared" si="1"/>
        <v>4850</v>
      </c>
      <c r="F29" s="24">
        <f t="shared" si="2"/>
        <v>0.21147641056946018</v>
      </c>
      <c r="G29" s="19"/>
      <c r="H29" s="44">
        <v>1167</v>
      </c>
      <c r="I29" s="45">
        <f t="shared" si="3"/>
        <v>0.2705773243681892</v>
      </c>
      <c r="J29" s="44">
        <v>2797</v>
      </c>
      <c r="K29" s="45">
        <f t="shared" si="4"/>
        <v>0.6485045212149316</v>
      </c>
      <c r="L29" s="44">
        <v>321</v>
      </c>
      <c r="M29" s="45">
        <f t="shared" si="5"/>
        <v>0.0744261534894505</v>
      </c>
      <c r="N29" s="44">
        <v>28</v>
      </c>
      <c r="O29" s="45">
        <f t="shared" si="6"/>
        <v>0.006492000927428704</v>
      </c>
      <c r="P29" s="46"/>
      <c r="Q29" s="25"/>
      <c r="S29" s="23">
        <f t="shared" si="7"/>
        <v>4313</v>
      </c>
    </row>
    <row r="30" spans="1:19" ht="12.75">
      <c r="A30" s="15" t="s">
        <v>39</v>
      </c>
      <c r="B30" s="42">
        <v>31654</v>
      </c>
      <c r="C30" s="48">
        <v>23933</v>
      </c>
      <c r="D30" s="24">
        <f t="shared" si="0"/>
        <v>0.7560813799203893</v>
      </c>
      <c r="E30" s="48">
        <f t="shared" si="1"/>
        <v>7721</v>
      </c>
      <c r="F30" s="24">
        <f t="shared" si="2"/>
        <v>0.2439186200796108</v>
      </c>
      <c r="G30" s="19"/>
      <c r="H30" s="44">
        <v>2008</v>
      </c>
      <c r="I30" s="45">
        <f t="shared" si="3"/>
        <v>0.2018293295808624</v>
      </c>
      <c r="J30" s="44">
        <v>4258</v>
      </c>
      <c r="K30" s="45">
        <f t="shared" si="4"/>
        <v>0.4279827118303347</v>
      </c>
      <c r="L30" s="44">
        <v>3651</v>
      </c>
      <c r="M30" s="45">
        <f t="shared" si="5"/>
        <v>0.3669715549301437</v>
      </c>
      <c r="N30" s="44">
        <v>32</v>
      </c>
      <c r="O30" s="45">
        <f t="shared" si="6"/>
        <v>0.0032164036586591616</v>
      </c>
      <c r="P30" s="46"/>
      <c r="Q30" s="25"/>
      <c r="S30" s="23">
        <f t="shared" si="7"/>
        <v>9949</v>
      </c>
    </row>
    <row r="31" spans="1:19" ht="12.75">
      <c r="A31" s="15" t="s">
        <v>40</v>
      </c>
      <c r="B31" s="42">
        <v>56297</v>
      </c>
      <c r="C31" s="48">
        <v>47042</v>
      </c>
      <c r="D31" s="24">
        <f t="shared" si="0"/>
        <v>0.8356040286338526</v>
      </c>
      <c r="E31" s="48">
        <f t="shared" si="1"/>
        <v>9255</v>
      </c>
      <c r="F31" s="24">
        <f t="shared" si="2"/>
        <v>0.1643959713661474</v>
      </c>
      <c r="G31" s="19"/>
      <c r="H31" s="44">
        <v>692</v>
      </c>
      <c r="I31" s="45">
        <f t="shared" si="3"/>
        <v>0.09856145848169777</v>
      </c>
      <c r="J31" s="44">
        <v>6197</v>
      </c>
      <c r="K31" s="45">
        <f t="shared" si="4"/>
        <v>0.8826378008830651</v>
      </c>
      <c r="L31" s="44">
        <v>101</v>
      </c>
      <c r="M31" s="45">
        <f t="shared" si="5"/>
        <v>0.014385415183022362</v>
      </c>
      <c r="N31" s="44">
        <v>31</v>
      </c>
      <c r="O31" s="45">
        <f t="shared" si="6"/>
        <v>0.004415325452214784</v>
      </c>
      <c r="P31" s="46"/>
      <c r="Q31" s="25"/>
      <c r="S31" s="23">
        <f t="shared" si="7"/>
        <v>7021</v>
      </c>
    </row>
    <row r="32" spans="1:19" ht="12.75">
      <c r="A32" s="15" t="s">
        <v>41</v>
      </c>
      <c r="B32" s="42">
        <v>37000</v>
      </c>
      <c r="C32" s="48">
        <v>27983</v>
      </c>
      <c r="D32" s="24">
        <f t="shared" si="0"/>
        <v>0.7562972972972973</v>
      </c>
      <c r="E32" s="48">
        <f t="shared" si="1"/>
        <v>9017</v>
      </c>
      <c r="F32" s="24">
        <f t="shared" si="2"/>
        <v>0.2437027027027027</v>
      </c>
      <c r="G32" s="19"/>
      <c r="H32" s="44">
        <v>2289</v>
      </c>
      <c r="I32" s="45">
        <f t="shared" si="3"/>
        <v>0.2604688211197087</v>
      </c>
      <c r="J32" s="44">
        <v>5088</v>
      </c>
      <c r="K32" s="45">
        <f t="shared" si="4"/>
        <v>0.5789713245334547</v>
      </c>
      <c r="L32" s="44">
        <v>1339</v>
      </c>
      <c r="M32" s="45">
        <f t="shared" si="5"/>
        <v>0.15236686390532544</v>
      </c>
      <c r="N32" s="44">
        <v>72</v>
      </c>
      <c r="O32" s="45">
        <f t="shared" si="6"/>
        <v>0.008192990441511151</v>
      </c>
      <c r="P32" s="46"/>
      <c r="Q32" s="25"/>
      <c r="S32" s="23">
        <f t="shared" si="7"/>
        <v>8788</v>
      </c>
    </row>
    <row r="33" spans="1:19" ht="12.75">
      <c r="A33" s="15" t="s">
        <v>42</v>
      </c>
      <c r="B33" s="42">
        <v>39051</v>
      </c>
      <c r="C33" s="48">
        <v>32440</v>
      </c>
      <c r="D33" s="24">
        <f t="shared" si="0"/>
        <v>0.8307085606002407</v>
      </c>
      <c r="E33" s="48">
        <f t="shared" si="1"/>
        <v>6611</v>
      </c>
      <c r="F33" s="24">
        <f t="shared" si="2"/>
        <v>0.1692914393997593</v>
      </c>
      <c r="G33" s="19"/>
      <c r="H33" s="44">
        <v>1682</v>
      </c>
      <c r="I33" s="45">
        <f t="shared" si="3"/>
        <v>0.2771918259723138</v>
      </c>
      <c r="J33" s="44">
        <v>4021</v>
      </c>
      <c r="K33" s="45">
        <f t="shared" si="4"/>
        <v>0.6626565589980224</v>
      </c>
      <c r="L33" s="44">
        <v>312</v>
      </c>
      <c r="M33" s="45">
        <f t="shared" si="5"/>
        <v>0.051417270929466054</v>
      </c>
      <c r="N33" s="44">
        <v>53</v>
      </c>
      <c r="O33" s="45">
        <f t="shared" si="6"/>
        <v>0.00873434410019776</v>
      </c>
      <c r="P33" s="46"/>
      <c r="Q33" s="25"/>
      <c r="S33" s="23">
        <f t="shared" si="7"/>
        <v>6068</v>
      </c>
    </row>
    <row r="34" spans="1:19" ht="12.75">
      <c r="A34" s="15" t="s">
        <v>43</v>
      </c>
      <c r="B34" s="42">
        <v>65047</v>
      </c>
      <c r="C34" s="48">
        <v>48005</v>
      </c>
      <c r="D34" s="24">
        <f t="shared" si="0"/>
        <v>0.738004827278737</v>
      </c>
      <c r="E34" s="48">
        <f t="shared" si="1"/>
        <v>17042</v>
      </c>
      <c r="F34" s="24">
        <f t="shared" si="2"/>
        <v>0.2619951727212631</v>
      </c>
      <c r="G34" s="19"/>
      <c r="H34" s="44">
        <v>3453</v>
      </c>
      <c r="I34" s="45">
        <f t="shared" si="3"/>
        <v>0.19214289688943298</v>
      </c>
      <c r="J34" s="44">
        <v>12363</v>
      </c>
      <c r="K34" s="45">
        <f t="shared" si="4"/>
        <v>0.6879416838239386</v>
      </c>
      <c r="L34" s="44">
        <v>1930</v>
      </c>
      <c r="M34" s="45">
        <f t="shared" si="5"/>
        <v>0.10739524789939346</v>
      </c>
      <c r="N34" s="44">
        <v>225</v>
      </c>
      <c r="O34" s="45">
        <f t="shared" si="6"/>
        <v>0.012520171387234989</v>
      </c>
      <c r="P34" s="46"/>
      <c r="Q34" s="25"/>
      <c r="S34" s="23">
        <f t="shared" si="7"/>
        <v>17971</v>
      </c>
    </row>
    <row r="35" spans="1:19" ht="12.75">
      <c r="A35" s="15" t="s">
        <v>44</v>
      </c>
      <c r="B35" s="42">
        <v>29230</v>
      </c>
      <c r="C35" s="48">
        <v>24167</v>
      </c>
      <c r="D35" s="24">
        <f t="shared" si="0"/>
        <v>0.8267875470407116</v>
      </c>
      <c r="E35" s="48">
        <f t="shared" si="1"/>
        <v>5063</v>
      </c>
      <c r="F35" s="24">
        <f t="shared" si="2"/>
        <v>0.17321245295928842</v>
      </c>
      <c r="G35" s="19"/>
      <c r="H35" s="44">
        <v>1550</v>
      </c>
      <c r="I35" s="45">
        <f t="shared" si="3"/>
        <v>0.29899691358024694</v>
      </c>
      <c r="J35" s="44">
        <v>3017</v>
      </c>
      <c r="K35" s="45">
        <f t="shared" si="4"/>
        <v>0.581983024691358</v>
      </c>
      <c r="L35" s="44">
        <v>598</v>
      </c>
      <c r="M35" s="45">
        <f t="shared" si="5"/>
        <v>0.11535493827160494</v>
      </c>
      <c r="N35" s="44">
        <v>19</v>
      </c>
      <c r="O35" s="45">
        <f t="shared" si="6"/>
        <v>0.0036651234567901233</v>
      </c>
      <c r="P35" s="46"/>
      <c r="Q35" s="25"/>
      <c r="S35" s="23">
        <f t="shared" si="7"/>
        <v>5184</v>
      </c>
    </row>
    <row r="36" spans="1:19" ht="12.75">
      <c r="A36" s="15" t="s">
        <v>45</v>
      </c>
      <c r="B36" s="42">
        <v>18706</v>
      </c>
      <c r="C36" s="48">
        <v>15397</v>
      </c>
      <c r="D36" s="24">
        <f t="shared" si="0"/>
        <v>0.8231048861327916</v>
      </c>
      <c r="E36" s="48">
        <f t="shared" si="1"/>
        <v>3309</v>
      </c>
      <c r="F36" s="24">
        <f t="shared" si="2"/>
        <v>0.17689511386720838</v>
      </c>
      <c r="G36" s="19"/>
      <c r="H36" s="44">
        <v>549</v>
      </c>
      <c r="I36" s="45">
        <f t="shared" si="3"/>
        <v>0.21378504672897197</v>
      </c>
      <c r="J36" s="44">
        <v>1927</v>
      </c>
      <c r="K36" s="45">
        <f t="shared" si="4"/>
        <v>0.7503894080996885</v>
      </c>
      <c r="L36" s="44">
        <v>91</v>
      </c>
      <c r="M36" s="45">
        <f t="shared" si="5"/>
        <v>0.03543613707165109</v>
      </c>
      <c r="N36" s="44">
        <v>1</v>
      </c>
      <c r="O36" s="45">
        <f t="shared" si="6"/>
        <v>0.0003894080996884735</v>
      </c>
      <c r="P36" s="46"/>
      <c r="Q36" s="25"/>
      <c r="S36" s="23">
        <f t="shared" si="7"/>
        <v>2568</v>
      </c>
    </row>
    <row r="37" spans="1:19" ht="12.75">
      <c r="A37" s="15" t="s">
        <v>46</v>
      </c>
      <c r="B37" s="42">
        <v>27108</v>
      </c>
      <c r="C37" s="48">
        <v>21857</v>
      </c>
      <c r="D37" s="24">
        <f t="shared" si="0"/>
        <v>0.8062933451379667</v>
      </c>
      <c r="E37" s="48">
        <f t="shared" si="1"/>
        <v>5251</v>
      </c>
      <c r="F37" s="24">
        <f t="shared" si="2"/>
        <v>0.19370665486203334</v>
      </c>
      <c r="G37" s="19"/>
      <c r="H37" s="44">
        <v>985</v>
      </c>
      <c r="I37" s="45">
        <f t="shared" si="3"/>
        <v>0.22607298599954098</v>
      </c>
      <c r="J37" s="44">
        <v>2978</v>
      </c>
      <c r="K37" s="45">
        <f t="shared" si="4"/>
        <v>0.6834978196006426</v>
      </c>
      <c r="L37" s="44">
        <v>373</v>
      </c>
      <c r="M37" s="45">
        <f t="shared" si="5"/>
        <v>0.08560936424145053</v>
      </c>
      <c r="N37" s="44">
        <v>21</v>
      </c>
      <c r="O37" s="45">
        <f t="shared" si="6"/>
        <v>0.004819830158365848</v>
      </c>
      <c r="P37" s="46"/>
      <c r="Q37" s="25"/>
      <c r="S37" s="23">
        <f t="shared" si="7"/>
        <v>4357</v>
      </c>
    </row>
    <row r="38" spans="1:19" ht="12.75">
      <c r="A38" s="15" t="s">
        <v>47</v>
      </c>
      <c r="B38" s="42">
        <v>30722</v>
      </c>
      <c r="C38" s="48">
        <v>24761</v>
      </c>
      <c r="D38" s="24">
        <f t="shared" si="0"/>
        <v>0.8059696634333702</v>
      </c>
      <c r="E38" s="48">
        <f t="shared" si="1"/>
        <v>5961</v>
      </c>
      <c r="F38" s="24">
        <f t="shared" si="2"/>
        <v>0.19403033656662977</v>
      </c>
      <c r="G38" s="19"/>
      <c r="H38" s="44">
        <v>2287</v>
      </c>
      <c r="I38" s="45">
        <f t="shared" si="3"/>
        <v>0.30591225254146603</v>
      </c>
      <c r="J38" s="44">
        <v>4319</v>
      </c>
      <c r="K38" s="45">
        <f t="shared" si="4"/>
        <v>0.5777153558052435</v>
      </c>
      <c r="L38" s="44">
        <v>848</v>
      </c>
      <c r="M38" s="45">
        <f t="shared" si="5"/>
        <v>0.11342964151952915</v>
      </c>
      <c r="N38" s="44">
        <v>22</v>
      </c>
      <c r="O38" s="45">
        <f t="shared" si="6"/>
        <v>0.0029427501337613697</v>
      </c>
      <c r="P38" s="46"/>
      <c r="Q38" s="25"/>
      <c r="S38" s="23">
        <f t="shared" si="7"/>
        <v>7476</v>
      </c>
    </row>
    <row r="39" spans="1:19" ht="12.75">
      <c r="A39" s="15" t="s">
        <v>48</v>
      </c>
      <c r="B39" s="42">
        <v>32652</v>
      </c>
      <c r="C39" s="48">
        <v>27490</v>
      </c>
      <c r="D39" s="24">
        <f t="shared" si="0"/>
        <v>0.841908612029891</v>
      </c>
      <c r="E39" s="48">
        <f t="shared" si="1"/>
        <v>5162</v>
      </c>
      <c r="F39" s="24">
        <f t="shared" si="2"/>
        <v>0.15809138797010902</v>
      </c>
      <c r="G39" s="19"/>
      <c r="H39" s="44">
        <v>1023</v>
      </c>
      <c r="I39" s="45">
        <f t="shared" si="3"/>
        <v>0.23713490959666203</v>
      </c>
      <c r="J39" s="44">
        <v>3169</v>
      </c>
      <c r="K39" s="45">
        <f t="shared" si="4"/>
        <v>0.7345850718590635</v>
      </c>
      <c r="L39" s="44">
        <v>112</v>
      </c>
      <c r="M39" s="45">
        <f t="shared" si="5"/>
        <v>0.025961984237366714</v>
      </c>
      <c r="N39" s="44">
        <v>10</v>
      </c>
      <c r="O39" s="45">
        <f t="shared" si="6"/>
        <v>0.0023180343069077423</v>
      </c>
      <c r="P39" s="46"/>
      <c r="Q39" s="25"/>
      <c r="S39" s="23">
        <f t="shared" si="7"/>
        <v>4314</v>
      </c>
    </row>
    <row r="40" spans="1:19" ht="12.75">
      <c r="A40" s="15" t="s">
        <v>49</v>
      </c>
      <c r="B40" s="42">
        <v>43107</v>
      </c>
      <c r="C40" s="48">
        <v>31234</v>
      </c>
      <c r="D40" s="24">
        <f t="shared" si="0"/>
        <v>0.7245690955065303</v>
      </c>
      <c r="E40" s="48">
        <f t="shared" si="1"/>
        <v>11873</v>
      </c>
      <c r="F40" s="24">
        <f t="shared" si="2"/>
        <v>0.27543090449346974</v>
      </c>
      <c r="G40" s="19"/>
      <c r="H40" s="44">
        <v>2134</v>
      </c>
      <c r="I40" s="45">
        <f t="shared" si="3"/>
        <v>0.1886158741382358</v>
      </c>
      <c r="J40" s="44">
        <v>8994</v>
      </c>
      <c r="K40" s="45">
        <f t="shared" si="4"/>
        <v>0.7949443167756761</v>
      </c>
      <c r="L40" s="44">
        <v>162</v>
      </c>
      <c r="M40" s="45">
        <f t="shared" si="5"/>
        <v>0.014318543397560545</v>
      </c>
      <c r="N40" s="44">
        <v>24</v>
      </c>
      <c r="O40" s="45">
        <f t="shared" si="6"/>
        <v>0.0021212656885274883</v>
      </c>
      <c r="P40" s="46"/>
      <c r="Q40" s="25"/>
      <c r="S40" s="23">
        <f t="shared" si="7"/>
        <v>11314</v>
      </c>
    </row>
    <row r="41" spans="1:19" ht="12.75">
      <c r="A41" s="15" t="s">
        <v>50</v>
      </c>
      <c r="B41" s="42">
        <v>29820</v>
      </c>
      <c r="C41" s="48">
        <v>22602</v>
      </c>
      <c r="D41" s="24">
        <f t="shared" si="0"/>
        <v>0.7579476861167002</v>
      </c>
      <c r="E41" s="48">
        <f t="shared" si="1"/>
        <v>7218</v>
      </c>
      <c r="F41" s="24">
        <f t="shared" si="2"/>
        <v>0.24205231388329979</v>
      </c>
      <c r="G41" s="19"/>
      <c r="H41" s="44">
        <v>1203</v>
      </c>
      <c r="I41" s="45">
        <f t="shared" si="3"/>
        <v>0.17188169738534076</v>
      </c>
      <c r="J41" s="44">
        <v>5593</v>
      </c>
      <c r="K41" s="45">
        <f t="shared" si="4"/>
        <v>0.7991141591655951</v>
      </c>
      <c r="L41" s="44">
        <v>172</v>
      </c>
      <c r="M41" s="45">
        <f t="shared" si="5"/>
        <v>0.024574939277039576</v>
      </c>
      <c r="N41" s="44">
        <v>31</v>
      </c>
      <c r="O41" s="45">
        <f t="shared" si="6"/>
        <v>0.004429204172024575</v>
      </c>
      <c r="P41" s="46"/>
      <c r="Q41" s="25"/>
      <c r="S41" s="23">
        <f t="shared" si="7"/>
        <v>6999</v>
      </c>
    </row>
    <row r="42" spans="1:19" ht="12.75">
      <c r="A42" s="15" t="s">
        <v>51</v>
      </c>
      <c r="B42" s="42">
        <v>24394</v>
      </c>
      <c r="C42" s="48">
        <v>17816</v>
      </c>
      <c r="D42" s="24">
        <f t="shared" si="0"/>
        <v>0.730343527096827</v>
      </c>
      <c r="E42" s="48">
        <f t="shared" si="1"/>
        <v>6578</v>
      </c>
      <c r="F42" s="24">
        <f t="shared" si="2"/>
        <v>0.2696564729031729</v>
      </c>
      <c r="G42" s="19"/>
      <c r="H42" s="44">
        <v>1869</v>
      </c>
      <c r="I42" s="45">
        <f t="shared" si="3"/>
        <v>0.2807149294082307</v>
      </c>
      <c r="J42" s="44">
        <v>4478</v>
      </c>
      <c r="K42" s="45">
        <f t="shared" si="4"/>
        <v>0.6725743466506459</v>
      </c>
      <c r="L42" s="44">
        <v>294</v>
      </c>
      <c r="M42" s="45">
        <f t="shared" si="5"/>
        <v>0.044157404626013814</v>
      </c>
      <c r="N42" s="44">
        <v>17</v>
      </c>
      <c r="O42" s="45">
        <f t="shared" si="6"/>
        <v>0.0025533193151096424</v>
      </c>
      <c r="P42" s="46"/>
      <c r="Q42" s="25"/>
      <c r="S42" s="23">
        <f t="shared" si="7"/>
        <v>6658</v>
      </c>
    </row>
    <row r="43" spans="1:19" ht="12.75">
      <c r="A43" s="15" t="s">
        <v>52</v>
      </c>
      <c r="B43" s="42">
        <v>31169</v>
      </c>
      <c r="C43" s="48">
        <v>24299</v>
      </c>
      <c r="D43" s="24">
        <f t="shared" si="0"/>
        <v>0.7795886938945747</v>
      </c>
      <c r="E43" s="48">
        <f t="shared" si="1"/>
        <v>6870</v>
      </c>
      <c r="F43" s="24">
        <f t="shared" si="2"/>
        <v>0.22041130610542525</v>
      </c>
      <c r="G43" s="19"/>
      <c r="H43" s="44">
        <v>2482</v>
      </c>
      <c r="I43" s="45">
        <f t="shared" si="3"/>
        <v>0.3287852695721288</v>
      </c>
      <c r="J43" s="44">
        <v>3648</v>
      </c>
      <c r="K43" s="45">
        <f t="shared" si="4"/>
        <v>0.4832428136176977</v>
      </c>
      <c r="L43" s="44">
        <v>1365</v>
      </c>
      <c r="M43" s="45">
        <f t="shared" si="5"/>
        <v>0.1808186514770168</v>
      </c>
      <c r="N43" s="44">
        <v>54</v>
      </c>
      <c r="O43" s="45">
        <f t="shared" si="6"/>
        <v>0.0071532653331567095</v>
      </c>
      <c r="P43" s="46"/>
      <c r="Q43" s="25"/>
      <c r="S43" s="23">
        <f t="shared" si="7"/>
        <v>7549</v>
      </c>
    </row>
    <row r="44" spans="1:19" ht="12.75">
      <c r="A44" s="15" t="s">
        <v>53</v>
      </c>
      <c r="B44" s="42">
        <v>45229</v>
      </c>
      <c r="C44" s="55">
        <v>35946</v>
      </c>
      <c r="D44" s="27">
        <f t="shared" si="0"/>
        <v>0.7947555771739371</v>
      </c>
      <c r="E44" s="55">
        <f t="shared" si="1"/>
        <v>9283</v>
      </c>
      <c r="F44" s="27">
        <f t="shared" si="2"/>
        <v>0.20524442282606292</v>
      </c>
      <c r="G44" s="19"/>
      <c r="H44" s="44">
        <v>2002</v>
      </c>
      <c r="I44" s="56">
        <f t="shared" si="3"/>
        <v>0.24016314779270634</v>
      </c>
      <c r="J44" s="44">
        <v>5647</v>
      </c>
      <c r="K44" s="56">
        <f t="shared" si="4"/>
        <v>0.6774232245681382</v>
      </c>
      <c r="L44" s="44">
        <v>642</v>
      </c>
      <c r="M44" s="56">
        <f t="shared" si="5"/>
        <v>0.07701535508637236</v>
      </c>
      <c r="N44" s="44">
        <v>45</v>
      </c>
      <c r="O44" s="56">
        <f t="shared" si="6"/>
        <v>0.005398272552783109</v>
      </c>
      <c r="P44" s="57"/>
      <c r="Q44" s="31"/>
      <c r="S44" s="23">
        <f t="shared" si="7"/>
        <v>8336</v>
      </c>
    </row>
    <row r="45" spans="1:19" ht="12.75">
      <c r="A45" s="32"/>
      <c r="B45" s="33">
        <f>SUM(B4:B44)</f>
        <v>1689398</v>
      </c>
      <c r="C45" s="34">
        <f>SUM(C4:C44)</f>
        <v>1272905</v>
      </c>
      <c r="D45" s="35">
        <f t="shared" si="0"/>
        <v>0.7534666194703675</v>
      </c>
      <c r="E45" s="36">
        <f>SUM(E4:E44)</f>
        <v>416493</v>
      </c>
      <c r="F45" s="37">
        <f t="shared" si="2"/>
        <v>0.24653338052963245</v>
      </c>
      <c r="G45" s="38"/>
      <c r="H45" s="39">
        <f>SUM(H4:H44)</f>
        <v>96416</v>
      </c>
      <c r="I45" s="35">
        <f t="shared" si="3"/>
        <v>0.234887131588051</v>
      </c>
      <c r="J45" s="36">
        <f>SUM(J4:J44)</f>
        <v>268775</v>
      </c>
      <c r="K45" s="35">
        <f t="shared" si="4"/>
        <v>0.6547853965376951</v>
      </c>
      <c r="L45" s="36">
        <f>SUM(L4:L44)</f>
        <v>41892</v>
      </c>
      <c r="M45" s="35">
        <f t="shared" si="5"/>
        <v>0.10205662666452282</v>
      </c>
      <c r="N45" s="36">
        <f>SUM(N4:N44)</f>
        <v>2876</v>
      </c>
      <c r="O45" s="35">
        <f t="shared" si="6"/>
        <v>0.007006465632750111</v>
      </c>
      <c r="P45" s="36">
        <f>SUM(P4:P44)</f>
        <v>519</v>
      </c>
      <c r="Q45" s="40">
        <f>P45/S45</f>
        <v>0.0012643795769809831</v>
      </c>
      <c r="S45" s="23">
        <f t="shared" si="7"/>
        <v>410478</v>
      </c>
    </row>
    <row r="46" spans="8:17" ht="12.75"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8:17" ht="12.75">
      <c r="H47" s="41" t="s">
        <v>56</v>
      </c>
      <c r="I47" s="41"/>
      <c r="J47" s="41"/>
      <c r="K47" s="41"/>
      <c r="L47" s="41"/>
      <c r="M47" s="41"/>
      <c r="N47" s="41"/>
      <c r="O47" s="41"/>
      <c r="P47" s="41"/>
      <c r="Q47" s="41"/>
    </row>
  </sheetData>
  <mergeCells count="12">
    <mergeCell ref="B1:F1"/>
    <mergeCell ref="H1:Q1"/>
    <mergeCell ref="A2:A3"/>
    <mergeCell ref="B2:B3"/>
    <mergeCell ref="C2:D2"/>
    <mergeCell ref="E2:F2"/>
    <mergeCell ref="H2:I2"/>
    <mergeCell ref="J2:K2"/>
    <mergeCell ref="L2:M2"/>
    <mergeCell ref="N2:O2"/>
    <mergeCell ref="P2:Q2"/>
    <mergeCell ref="H47:Q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doina.vaduva</cp:lastModifiedBy>
  <cp:lastPrinted>2011-01-31T10:06:05Z</cp:lastPrinted>
  <dcterms:created xsi:type="dcterms:W3CDTF">1996-10-14T23:33:28Z</dcterms:created>
  <dcterms:modified xsi:type="dcterms:W3CDTF">2011-02-03T06:43:42Z</dcterms:modified>
  <cp:category/>
  <cp:version/>
  <cp:contentType/>
  <cp:contentStatus/>
</cp:coreProperties>
</file>